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770" windowHeight="11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<sst xmlns="http://schemas.openxmlformats.org/spreadsheetml/2006/main" count="381" uniqueCount="237">
  <si>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</si>
  <si>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</si>
  <si>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</si>
  <si>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</si>
  <si>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</si>
  <si>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</si>
  <si>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</si>
  <si>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</si>
  <si>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</si>
  <si>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</si>
  <si>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</si>
  <si>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</si>
  <si>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</si>
  <si>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</si>
  <si>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</si>
  <si>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</si>
  <si>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</si>
  <si>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</si>
  <si>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</si>
  <si>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</si>
  <si>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</si>
  <si>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</si>
  <si>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</si>
  <si>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</si>
  <si>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</si>
  <si>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</si>
  <si>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</si>
  <si>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</si>
  <si>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</si>
  <si>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</si>
  <si>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</si>
  <si>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</si>
  <si>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</si>
  <si>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</si>
  <si>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</si>
  <si>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</si>
  <si>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</si>
  <si>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</si>
  <si>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</si>
  <si>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</si>
  <si>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</si>
  <si>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</si>
  <si>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</si>
  <si>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</si>
  <si>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</si>
  <si>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</si>
  <si>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</si>
  <si>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</si>
  <si>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</si>
  <si>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</si>
  <si>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</si>
  <si>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</si>
  <si>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</si>
  <si>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</si>
  <si>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</si>
  <si>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</si>
  <si>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</si>
  <si>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</si>
  <si>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</si>
  <si>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</si>
  <si>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</si>
  <si>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</si>
  <si>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</si>
  <si>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</si>
  <si>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</si>
  <si>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</si>
  <si>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</si>
  <si>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</si>
  <si>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</si>
  <si>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</si>
  <si>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</si>
  <si>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</si>
  <si>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</si>
  <si>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</si>
  <si>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</si>
  <si>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</si>
  <si>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</si>
  <si>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</si>
  <si>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</si>
  <si>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</si>
  <si>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</si>
  <si>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</si>
  <si>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</si>
  <si>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</si>
  <si>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</si>
  <si>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</si>
  <si>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</si>
  <si>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</si>
  <si>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</si>
  <si>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</si>
  <si>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</si>
  <si>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</si>
  <si>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</si>
  <si>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</si>
  <si>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</si>
  <si>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</si>
  <si>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</si>
  <si>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</si>
  <si>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</si>
  <si>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</si>
  <si>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</si>
  <si>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</si>
  <si>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</si>
  <si>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</si>
  <si>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</si>
  <si>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</si>
  <si>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</si>
  <si>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</si>
  <si>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</si>
  <si>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</si>
  <si>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</si>
  <si>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</si>
  <si>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</si>
  <si>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</si>
  <si>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</si>
  <si>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</si>
  <si>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</si>
  <si>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</si>
  <si>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</si>
  <si>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</si>
  <si>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</si>
  <si>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</si>
  <si>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</si>
  <si>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</si>
  <si>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</si>
  <si>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</si>
  <si>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</si>
  <si>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</si>
  <si>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</si>
  <si>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</si>
  <si>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</si>
  <si>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</si>
  <si>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</si>
  <si>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</si>
  <si>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</si>
  <si>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</si>
  <si>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</si>
  <si>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</si>
  <si>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</si>
  <si>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</si>
  <si>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</si>
  <si>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</si>
  <si>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</si>
  <si>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</si>
  <si>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</si>
  <si>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</si>
  <si>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</si>
  <si>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</si>
  <si>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</si>
  <si>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</si>
  <si>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</si>
  <si>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</si>
  <si>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</si>
  <si>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</si>
  <si>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</si>
  <si>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</si>
  <si>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</si>
  <si>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</si>
  <si>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</si>
  <si>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</si>
  <si>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</si>
  <si>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</si>
  <si>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</si>
  <si>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</si>
  <si>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</si>
  <si>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</si>
  <si>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</si>
  <si>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</si>
  <si>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</si>
  <si>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</si>
  <si>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</si>
  <si>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</si>
  <si>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</si>
  <si>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</si>
  <si>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</si>
  <si>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</si>
  <si>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</si>
  <si>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</si>
  <si>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</si>
  <si>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</si>
  <si>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</si>
  <si>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</si>
  <si>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</si>
  <si>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</si>
  <si>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</si>
  <si>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</si>
  <si>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</si>
  <si>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</si>
  <si>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</si>
  <si>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</si>
  <si>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</si>
  <si>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</si>
  <si>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</si>
  <si>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</si>
  <si>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</si>
  <si>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</si>
  <si>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</si>
  <si>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</si>
  <si>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</si>
  <si>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</si>
  <si>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</si>
  <si>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</si>
  <si>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</si>
  <si>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</si>
  <si>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</si>
  <si>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</si>
  <si>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</si>
  <si>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</si>
  <si>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</si>
  <si>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</si>
  <si>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</si>
  <si>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</si>
  <si>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</si>
  <si>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</si>
  <si>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</si>
  <si>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</si>
  <si>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</si>
  <si>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</si>
  <si>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</si>
  <si>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</si>
  <si>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</si>
  <si>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</si>
  <si>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</si>
  <si>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</si>
  <si>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</si>
  <si>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</si>
  <si>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</si>
  <si>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</si>
  <si>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</si>
  <si>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</si>
  <si>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</si>
  <si>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</si>
  <si>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</si>
  <si>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</si>
  <si>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</si>
  <si>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</si>
  <si>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2020 m. sausio 14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</si>
</sst>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133" colorId="9" workbookViewId="0">
      <selection activeCell="N131" sqref="N131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206" t="s">
        <v>236</v>
      </c>
      <c r="H15" s="178"/>
      <c r="I15" s="178"/>
      <c r="J15" s="178"/>
      <c r="K15" s="178"/>
    </row>
    <row r="16" spans="1:13" ht="11.25" customHeight="1" x14ac:dyDescent="0.25">
      <c r="G16" s="179" t="s">
        <v>13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180"/>
      <c r="F17" s="181"/>
      <c r="G17" s="180"/>
      <c r="H17" s="180"/>
      <c r="I17" s="180"/>
      <c r="J17" s="180"/>
      <c r="K17" s="180"/>
      <c r="L17" s="1"/>
    </row>
    <row r="18" spans="1:13" ht="12" customHeight="1" x14ac:dyDescent="0.25">
      <c r="A18" s="182" t="s">
        <v>14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3" ht="12" customHeight="1" x14ac:dyDescent="0.25">
      <c r="J19" s="17"/>
      <c r="K19" s="18"/>
      <c r="L19" s="19" t="s">
        <v>15</v>
      </c>
    </row>
    <row r="20" spans="1:13" ht="11.25" customHeight="1" x14ac:dyDescent="0.25">
      <c r="J20" s="20" t="s">
        <v>16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17</v>
      </c>
      <c r="L21" s="21"/>
    </row>
    <row r="22" spans="1:13" ht="12.75" customHeight="1" x14ac:dyDescent="0.25">
      <c r="C22" s="183"/>
      <c r="D22" s="184"/>
      <c r="E22" s="184"/>
      <c r="F22" s="185"/>
      <c r="G22" s="184"/>
      <c r="H22" s="184"/>
      <c r="I22" s="184"/>
      <c r="K22" s="23" t="s">
        <v>18</v>
      </c>
      <c r="L22" s="25" t="s">
        <v>19</v>
      </c>
    </row>
    <row r="23" spans="1:13" ht="12" customHeight="1" x14ac:dyDescent="0.25">
      <c r="G23" s="10"/>
      <c r="H23" s="26"/>
      <c r="J23" s="27" t="s">
        <v>20</v>
      </c>
      <c r="K23" s="28"/>
      <c r="L23" s="21"/>
    </row>
    <row r="24" spans="1:13" ht="12.75" customHeight="1" x14ac:dyDescent="0.25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25">
      <c r="G25" s="170" t="s">
        <v>23</v>
      </c>
      <c r="H25" s="170"/>
      <c r="I25" s="33" t="s">
        <v>24</v>
      </c>
      <c r="J25" s="34" t="s">
        <v>25</v>
      </c>
      <c r="K25" s="21" t="s">
        <v>26</v>
      </c>
      <c r="L25" s="21" t="s">
        <v>26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27</v>
      </c>
    </row>
    <row r="27" spans="1:13" ht="24" customHeight="1" x14ac:dyDescent="0.25">
      <c r="A27" s="192" t="s">
        <v>28</v>
      </c>
      <c r="B27" s="193"/>
      <c r="C27" s="193"/>
      <c r="D27" s="193"/>
      <c r="E27" s="193"/>
      <c r="F27" s="193"/>
      <c r="G27" s="196" t="s">
        <v>29</v>
      </c>
      <c r="H27" s="198" t="s">
        <v>30</v>
      </c>
      <c r="I27" s="200" t="s">
        <v>31</v>
      </c>
      <c r="J27" s="201"/>
      <c r="K27" s="202" t="s">
        <v>32</v>
      </c>
      <c r="L27" s="204" t="s">
        <v>33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40" t="s">
        <v>34</v>
      </c>
      <c r="J28" s="41" t="s">
        <v>35</v>
      </c>
      <c r="K28" s="203"/>
      <c r="L28" s="205"/>
    </row>
    <row r="29" spans="1:13" ht="11.25" customHeight="1" x14ac:dyDescent="0.25">
      <c r="A29" s="186" t="s">
        <v>36</v>
      </c>
      <c r="B29" s="187"/>
      <c r="C29" s="187"/>
      <c r="D29" s="187"/>
      <c r="E29" s="187"/>
      <c r="F29" s="188"/>
      <c r="G29" s="42">
        <v>2</v>
      </c>
      <c r="H29" s="43">
        <v>3</v>
      </c>
      <c r="I29" s="44" t="s">
        <v>37</v>
      </c>
      <c r="J29" s="45" t="s">
        <v>38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39</v>
      </c>
      <c r="H30" s="42">
        <v>1</v>
      </c>
      <c r="I30" s="53">
        <f>SUM(I31+I42+I61+I82+I89+I109+I131+I150+I160)</f>
        <v>1068200</v>
      </c>
      <c r="J30" s="53">
        <f>SUM(J31+J42+J61+J82+J89+J109+J131+J150+J160)</f>
        <v>1068200</v>
      </c>
      <c r="K30" s="54">
        <f>SUM(K31+K42+K61+K82+K89+K109+K131+K150+K160)</f>
        <v>1068216.67</v>
      </c>
      <c r="L30" s="53">
        <f>SUM(L31+L42+L61+L82+L89+L109+L131+L150+L160)</f>
        <v>1068216.67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40</v>
      </c>
      <c r="H31" s="42">
        <v>2</v>
      </c>
      <c r="I31" s="53">
        <f>SUM(I32+I38)</f>
        <v>1022100</v>
      </c>
      <c r="J31" s="53">
        <f>SUM(J32+J38)</f>
        <v>1022100</v>
      </c>
      <c r="K31" s="61">
        <f>SUM(K32+K38)</f>
        <v>1022082.27</v>
      </c>
      <c r="L31" s="62">
        <f>SUM(L32+L38)</f>
        <v>1022082.27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41</v>
      </c>
      <c r="H32" s="42">
        <v>3</v>
      </c>
      <c r="I32" s="53">
        <f>SUM(I33)</f>
        <v>1005700</v>
      </c>
      <c r="J32" s="53">
        <f>SUM(J33)</f>
        <v>1005700</v>
      </c>
      <c r="K32" s="54">
        <f>SUM(K33)</f>
        <v>1005701.61</v>
      </c>
      <c r="L32" s="53">
        <f>SUM(L33)</f>
        <v>1005701.61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41</v>
      </c>
      <c r="H33" s="42">
        <v>4</v>
      </c>
      <c r="I33" s="53">
        <f>SUM(I34+I36)</f>
        <v>1005700</v>
      </c>
      <c r="J33" s="53">
        <f t="shared" ref="J33:L34" si="0">SUM(J34)</f>
        <v>1005700</v>
      </c>
      <c r="K33" s="53">
        <f t="shared" si="0"/>
        <v>1005701.61</v>
      </c>
      <c r="L33" s="53">
        <f t="shared" si="0"/>
        <v>1005701.61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42</v>
      </c>
      <c r="H34" s="42">
        <v>5</v>
      </c>
      <c r="I34" s="54">
        <f>SUM(I35)</f>
        <v>1005700</v>
      </c>
      <c r="J34" s="54">
        <f t="shared" si="0"/>
        <v>1005700</v>
      </c>
      <c r="K34" s="54">
        <f t="shared" si="0"/>
        <v>1005701.61</v>
      </c>
      <c r="L34" s="54">
        <f t="shared" si="0"/>
        <v>1005701.61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42</v>
      </c>
      <c r="H35" s="42">
        <v>6</v>
      </c>
      <c r="I35" s="72">
        <v>1005700</v>
      </c>
      <c r="J35" s="73">
        <v>1005700</v>
      </c>
      <c r="K35" s="73">
        <v>1005701.61</v>
      </c>
      <c r="L35" s="73">
        <v>1005701.61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43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43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44</v>
      </c>
      <c r="H38" s="42">
        <v>9</v>
      </c>
      <c r="I38" s="54">
        <f t="shared" ref="I38:L40" si="1">I39</f>
        <v>16400</v>
      </c>
      <c r="J38" s="53">
        <f t="shared" si="1"/>
        <v>16400</v>
      </c>
      <c r="K38" s="54">
        <f t="shared" si="1"/>
        <v>16380.66</v>
      </c>
      <c r="L38" s="53">
        <f t="shared" si="1"/>
        <v>16380.66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44</v>
      </c>
      <c r="H39" s="42">
        <v>10</v>
      </c>
      <c r="I39" s="54">
        <f t="shared" si="1"/>
        <v>16400</v>
      </c>
      <c r="J39" s="53">
        <f t="shared" si="1"/>
        <v>16400</v>
      </c>
      <c r="K39" s="53">
        <f t="shared" si="1"/>
        <v>16380.66</v>
      </c>
      <c r="L39" s="53">
        <f t="shared" si="1"/>
        <v>16380.66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44</v>
      </c>
      <c r="H40" s="42">
        <v>11</v>
      </c>
      <c r="I40" s="53">
        <f t="shared" si="1"/>
        <v>16400</v>
      </c>
      <c r="J40" s="53">
        <f t="shared" si="1"/>
        <v>16400</v>
      </c>
      <c r="K40" s="53">
        <f t="shared" si="1"/>
        <v>16380.66</v>
      </c>
      <c r="L40" s="53">
        <f t="shared" si="1"/>
        <v>16380.66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44</v>
      </c>
      <c r="H41" s="42">
        <v>12</v>
      </c>
      <c r="I41" s="74">
        <v>16400</v>
      </c>
      <c r="J41" s="73">
        <v>16400</v>
      </c>
      <c r="K41" s="73">
        <v>16380.66</v>
      </c>
      <c r="L41" s="73">
        <v>16380.66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45</v>
      </c>
      <c r="H42" s="42">
        <v>13</v>
      </c>
      <c r="I42" s="77">
        <f t="shared" ref="I42:L44" si="2">I43</f>
        <v>27700</v>
      </c>
      <c r="J42" s="78">
        <f t="shared" si="2"/>
        <v>27700</v>
      </c>
      <c r="K42" s="77">
        <f t="shared" si="2"/>
        <v>27746.74</v>
      </c>
      <c r="L42" s="77">
        <f t="shared" si="2"/>
        <v>27746.74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45</v>
      </c>
      <c r="H43" s="42">
        <v>14</v>
      </c>
      <c r="I43" s="53">
        <f t="shared" si="2"/>
        <v>27700</v>
      </c>
      <c r="J43" s="54">
        <f t="shared" si="2"/>
        <v>27700</v>
      </c>
      <c r="K43" s="53">
        <f t="shared" si="2"/>
        <v>27746.74</v>
      </c>
      <c r="L43" s="54">
        <f t="shared" si="2"/>
        <v>27746.74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45</v>
      </c>
      <c r="H44" s="42">
        <v>15</v>
      </c>
      <c r="I44" s="53">
        <f t="shared" si="2"/>
        <v>27700</v>
      </c>
      <c r="J44" s="54">
        <f t="shared" si="2"/>
        <v>27700</v>
      </c>
      <c r="K44" s="62">
        <f t="shared" si="2"/>
        <v>27746.74</v>
      </c>
      <c r="L44" s="62">
        <f t="shared" si="2"/>
        <v>27746.74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2">
        <v>16</v>
      </c>
      <c r="I45" s="84">
        <f>SUM(I46:I60)</f>
        <v>27700</v>
      </c>
      <c r="J45" s="84">
        <f>SUM(J46:J60)</f>
        <v>27700</v>
      </c>
      <c r="K45" s="85">
        <f>SUM(K46:K60)</f>
        <v>27746.74</v>
      </c>
      <c r="L45" s="85">
        <f>SUM(L46:L60)</f>
        <v>27746.74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46</v>
      </c>
      <c r="H46" s="42">
        <v>17</v>
      </c>
      <c r="I46" s="73"/>
      <c r="J46" s="73"/>
      <c r="K46" s="73"/>
      <c r="L46" s="73"/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47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48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49</v>
      </c>
      <c r="H49" s="42">
        <v>20</v>
      </c>
      <c r="I49" s="73"/>
      <c r="J49" s="73"/>
      <c r="K49" s="73"/>
      <c r="L49" s="73"/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50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51</v>
      </c>
      <c r="H51" s="42">
        <v>22</v>
      </c>
      <c r="I51" s="74">
        <v>300</v>
      </c>
      <c r="J51" s="73">
        <v>300</v>
      </c>
      <c r="K51" s="73">
        <v>324.52</v>
      </c>
      <c r="L51" s="73">
        <v>324.52</v>
      </c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52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53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54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55</v>
      </c>
      <c r="H55" s="42">
        <v>26</v>
      </c>
      <c r="I55" s="74">
        <v>3200</v>
      </c>
      <c r="J55" s="73">
        <v>3200</v>
      </c>
      <c r="K55" s="73">
        <v>3159.1</v>
      </c>
      <c r="L55" s="73">
        <v>3159.1</v>
      </c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56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57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58</v>
      </c>
      <c r="H58" s="42">
        <v>29</v>
      </c>
      <c r="I58" s="74">
        <v>9400</v>
      </c>
      <c r="J58" s="73">
        <v>9400</v>
      </c>
      <c r="K58" s="73">
        <v>9426.85</v>
      </c>
      <c r="L58" s="73">
        <v>9426.85</v>
      </c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59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60</v>
      </c>
      <c r="H60" s="42">
        <v>31</v>
      </c>
      <c r="I60" s="74">
        <v>14800</v>
      </c>
      <c r="J60" s="73">
        <v>14800</v>
      </c>
      <c r="K60" s="73">
        <v>14836.27</v>
      </c>
      <c r="L60" s="73">
        <v>14836.27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61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62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63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63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64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65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66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67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64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65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66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68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69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70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71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72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73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73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73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73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74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75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75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75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76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77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78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79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80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80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80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81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82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83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83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83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84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85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86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87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87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87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88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89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89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89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90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91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92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92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92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93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94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95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95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95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95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96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96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96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96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97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97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97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97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98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99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98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100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101</v>
      </c>
      <c r="H131" s="42">
        <v>102</v>
      </c>
      <c r="I131" s="54">
        <f>SUM(I132+I137+I145)</f>
        <v>18400</v>
      </c>
      <c r="J131" s="103">
        <f>SUM(J132+J137+J145)</f>
        <v>18400</v>
      </c>
      <c r="K131" s="54">
        <f>SUM(K132+K137+K145)</f>
        <v>18387.66</v>
      </c>
      <c r="L131" s="53">
        <f>SUM(L132+L137+L145)</f>
        <v>18387.66</v>
      </c>
    </row>
    <row r="132" spans="1:12" ht="12.75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102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102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102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103</v>
      </c>
      <c r="H135" s="42">
        <v>106</v>
      </c>
      <c r="I135" s="128"/>
      <c r="J135" s="128"/>
      <c r="K135" s="128"/>
      <c r="L135" s="128"/>
    </row>
    <row r="136" spans="1:12" ht="14.25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104</v>
      </c>
      <c r="H136" s="42">
        <v>107</v>
      </c>
      <c r="I136" s="73"/>
      <c r="J136" s="73"/>
      <c r="K136" s="73"/>
      <c r="L136" s="73"/>
    </row>
    <row r="137" spans="1:12" ht="25.5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105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106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106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107</v>
      </c>
      <c r="H140" s="42">
        <v>111</v>
      </c>
      <c r="I140" s="73"/>
      <c r="J140" s="73"/>
      <c r="K140" s="73"/>
      <c r="L140" s="73"/>
    </row>
    <row r="141" spans="1:12" ht="1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108</v>
      </c>
      <c r="H141" s="42">
        <v>112</v>
      </c>
      <c r="I141" s="73"/>
      <c r="J141" s="73"/>
      <c r="K141" s="73"/>
      <c r="L141" s="73"/>
    </row>
    <row r="142" spans="1:12" ht="15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109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109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109</v>
      </c>
      <c r="H144" s="42">
        <v>115</v>
      </c>
      <c r="I144" s="73"/>
      <c r="J144" s="73"/>
      <c r="K144" s="73"/>
      <c r="L144" s="73"/>
    </row>
    <row r="145" spans="1:12" ht="12.75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110</v>
      </c>
      <c r="H145" s="42">
        <v>116</v>
      </c>
      <c r="I145" s="54">
        <f t="shared" ref="I145:L146" si="15">I146</f>
        <v>18400</v>
      </c>
      <c r="J145" s="103">
        <f t="shared" si="15"/>
        <v>18400</v>
      </c>
      <c r="K145" s="54">
        <f t="shared" si="15"/>
        <v>18387.66</v>
      </c>
      <c r="L145" s="53">
        <f t="shared" si="15"/>
        <v>18387.66</v>
      </c>
    </row>
    <row r="146" spans="1:12" ht="12.75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110</v>
      </c>
      <c r="H146" s="42">
        <v>117</v>
      </c>
      <c r="I146" s="85">
        <f t="shared" si="15"/>
        <v>18400</v>
      </c>
      <c r="J146" s="127">
        <f t="shared" si="15"/>
        <v>18400</v>
      </c>
      <c r="K146" s="85">
        <f t="shared" si="15"/>
        <v>18387.66</v>
      </c>
      <c r="L146" s="84">
        <f t="shared" si="15"/>
        <v>18387.66</v>
      </c>
    </row>
    <row r="147" spans="1:12" ht="12.75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110</v>
      </c>
      <c r="H147" s="42">
        <v>118</v>
      </c>
      <c r="I147" s="54">
        <f>SUM(I148:I149)</f>
        <v>18400</v>
      </c>
      <c r="J147" s="103">
        <f>SUM(J148:J149)</f>
        <v>18400</v>
      </c>
      <c r="K147" s="54">
        <f>SUM(K148:K149)</f>
        <v>18387.66</v>
      </c>
      <c r="L147" s="53">
        <f>SUM(L148:L149)</f>
        <v>18387.66</v>
      </c>
    </row>
    <row r="148" spans="1:12" ht="12.75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111</v>
      </c>
      <c r="H148" s="42">
        <v>119</v>
      </c>
      <c r="I148" s="128">
        <v>18400</v>
      </c>
      <c r="J148" s="128">
        <v>18400</v>
      </c>
      <c r="K148" s="128">
        <v>18387.66</v>
      </c>
      <c r="L148" s="128">
        <v>18387.66</v>
      </c>
    </row>
    <row r="149" spans="1:12" ht="16.5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112</v>
      </c>
      <c r="H149" s="42">
        <v>120</v>
      </c>
      <c r="I149" s="73"/>
      <c r="J149" s="74"/>
      <c r="K149" s="74"/>
      <c r="L149" s="74"/>
    </row>
    <row r="150" spans="1:12" ht="15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113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113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114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114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115</v>
      </c>
      <c r="H154" s="42">
        <v>125</v>
      </c>
      <c r="I154" s="73"/>
      <c r="J154" s="73"/>
      <c r="K154" s="73"/>
      <c r="L154" s="73"/>
    </row>
    <row r="155" spans="1:12" ht="15.75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116</v>
      </c>
      <c r="H155" s="42">
        <v>126</v>
      </c>
      <c r="I155" s="136"/>
      <c r="J155" s="136"/>
      <c r="K155" s="136"/>
      <c r="L155" s="136"/>
    </row>
    <row r="156" spans="1:12" ht="12.75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117</v>
      </c>
      <c r="H156" s="42">
        <v>127</v>
      </c>
      <c r="I156" s="136"/>
      <c r="J156" s="137"/>
      <c r="K156" s="136"/>
      <c r="L156" s="96"/>
    </row>
    <row r="157" spans="1:12" ht="15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118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118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118</v>
      </c>
      <c r="H159" s="42">
        <v>130</v>
      </c>
      <c r="I159" s="139"/>
      <c r="J159" s="74"/>
      <c r="K159" s="74"/>
      <c r="L159" s="74"/>
    </row>
    <row r="160" spans="1:12" ht="39.75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119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120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121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121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121</v>
      </c>
      <c r="H164" s="42">
        <v>135</v>
      </c>
      <c r="I164" s="128"/>
      <c r="J164" s="128"/>
      <c r="K164" s="128"/>
      <c r="L164" s="128"/>
    </row>
    <row r="165" spans="1:12" ht="41.25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122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123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124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125</v>
      </c>
      <c r="H168" s="42">
        <v>139</v>
      </c>
      <c r="I168" s="136"/>
      <c r="J168" s="72"/>
      <c r="K168" s="72"/>
      <c r="L168" s="72"/>
    </row>
    <row r="169" spans="1:12" ht="51.75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126</v>
      </c>
      <c r="H169" s="42">
        <v>140</v>
      </c>
      <c r="I169" s="73"/>
      <c r="J169" s="140"/>
      <c r="K169" s="140"/>
      <c r="L169" s="140"/>
    </row>
    <row r="170" spans="1:12" ht="54.75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127</v>
      </c>
      <c r="H170" s="42">
        <v>141</v>
      </c>
      <c r="I170" s="73"/>
      <c r="J170" s="73"/>
      <c r="K170" s="73"/>
      <c r="L170" s="73"/>
    </row>
    <row r="171" spans="1:12" ht="39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128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129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130</v>
      </c>
      <c r="H173" s="42">
        <v>144</v>
      </c>
      <c r="I173" s="73"/>
      <c r="J173" s="72"/>
      <c r="K173" s="72"/>
      <c r="L173" s="72"/>
    </row>
    <row r="174" spans="1:12" ht="54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131</v>
      </c>
      <c r="H174" s="42">
        <v>145</v>
      </c>
      <c r="I174" s="72"/>
      <c r="J174" s="74"/>
      <c r="K174" s="74"/>
      <c r="L174" s="74"/>
    </row>
    <row r="175" spans="1:12" ht="54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132</v>
      </c>
      <c r="H175" s="42">
        <v>146</v>
      </c>
      <c r="I175" s="140"/>
      <c r="J175" s="140"/>
      <c r="K175" s="140"/>
      <c r="L175" s="140"/>
    </row>
    <row r="176" spans="1:12" ht="76.5" customHeight="1" x14ac:dyDescent="0.25">
      <c r="A176" s="48">
        <v>3</v>
      </c>
      <c r="B176" s="51"/>
      <c r="C176" s="49"/>
      <c r="D176" s="50"/>
      <c r="E176" s="50"/>
      <c r="F176" s="52"/>
      <c r="G176" s="120" t="s">
        <v>133</v>
      </c>
      <c r="H176" s="42">
        <v>147</v>
      </c>
      <c r="I176" s="53">
        <f>SUM(I177+I229+I294)</f>
        <v>2100</v>
      </c>
      <c r="J176" s="103">
        <f>SUM(J177+J229+J294)</f>
        <v>2100</v>
      </c>
      <c r="K176" s="54">
        <f>SUM(K177+K229+K294)</f>
        <v>2137.5</v>
      </c>
      <c r="L176" s="53">
        <f>SUM(L177+L229+L294)</f>
        <v>2137.5</v>
      </c>
    </row>
    <row r="177" spans="1:12" ht="34.5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134</v>
      </c>
      <c r="H177" s="42">
        <v>148</v>
      </c>
      <c r="I177" s="53">
        <f>SUM(I178+I200+I207+I219+I223)</f>
        <v>2100</v>
      </c>
      <c r="J177" s="77">
        <f>SUM(J178+J200+J207+J219+J223)</f>
        <v>2100</v>
      </c>
      <c r="K177" s="77">
        <f>SUM(K178+K200+K207+K219+K223)</f>
        <v>2137.5</v>
      </c>
      <c r="L177" s="77">
        <f>SUM(L178+L200+L207+L219+L223)</f>
        <v>2137.5</v>
      </c>
    </row>
    <row r="178" spans="1:12" ht="30.75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135</v>
      </c>
      <c r="H178" s="42">
        <v>149</v>
      </c>
      <c r="I178" s="77">
        <f>SUM(I179+I182+I187+I192+I197)</f>
        <v>2100</v>
      </c>
      <c r="J178" s="103">
        <f>SUM(J179+J182+J187+J192+J197)</f>
        <v>2100</v>
      </c>
      <c r="K178" s="54">
        <f>SUM(K179+K182+K187+K192+K197)</f>
        <v>2137.5</v>
      </c>
      <c r="L178" s="53">
        <f>SUM(L179+L182+L187+L192+L197)</f>
        <v>2137.5</v>
      </c>
    </row>
    <row r="179" spans="1:12" ht="12.75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136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137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137</v>
      </c>
      <c r="H181" s="42">
        <v>152</v>
      </c>
      <c r="I181" s="74"/>
      <c r="J181" s="74"/>
      <c r="K181" s="74"/>
      <c r="L181" s="74"/>
    </row>
    <row r="182" spans="1:12" ht="14.25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138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138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139</v>
      </c>
      <c r="H184" s="42">
        <v>155</v>
      </c>
      <c r="I184" s="72"/>
      <c r="J184" s="72"/>
      <c r="K184" s="72"/>
      <c r="L184" s="140"/>
    </row>
    <row r="185" spans="1:12" ht="14.25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140</v>
      </c>
      <c r="H185" s="42">
        <v>156</v>
      </c>
      <c r="I185" s="74"/>
      <c r="J185" s="74"/>
      <c r="K185" s="74"/>
      <c r="L185" s="74"/>
    </row>
    <row r="186" spans="1:12" ht="26.25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141</v>
      </c>
      <c r="H186" s="42">
        <v>157</v>
      </c>
      <c r="I186" s="72"/>
      <c r="J186" s="72"/>
      <c r="K186" s="72"/>
      <c r="L186" s="140"/>
    </row>
    <row r="187" spans="1:12" ht="14.25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142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142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143</v>
      </c>
      <c r="H189" s="42">
        <v>160</v>
      </c>
      <c r="I189" s="74"/>
      <c r="J189" s="74"/>
      <c r="K189" s="74"/>
      <c r="L189" s="140"/>
    </row>
    <row r="190" spans="1:12" ht="15.75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144</v>
      </c>
      <c r="H190" s="42">
        <v>161</v>
      </c>
      <c r="I190" s="72"/>
      <c r="J190" s="74"/>
      <c r="K190" s="74"/>
      <c r="L190" s="74"/>
    </row>
    <row r="191" spans="1:12" ht="15.75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145</v>
      </c>
      <c r="H191" s="42">
        <v>162</v>
      </c>
      <c r="I191" s="72"/>
      <c r="J191" s="74"/>
      <c r="K191" s="74"/>
      <c r="L191" s="74"/>
    </row>
    <row r="192" spans="1:12" ht="18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146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146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147</v>
      </c>
      <c r="H194" s="42">
        <v>165</v>
      </c>
      <c r="I194" s="74"/>
      <c r="J194" s="74"/>
      <c r="K194" s="74"/>
      <c r="L194" s="140"/>
    </row>
    <row r="195" spans="1:12" ht="25.5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148</v>
      </c>
      <c r="H195" s="42">
        <v>166</v>
      </c>
      <c r="I195" s="72"/>
      <c r="J195" s="72"/>
      <c r="K195" s="72"/>
      <c r="L195" s="74"/>
    </row>
    <row r="196" spans="1:12" ht="14.25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149</v>
      </c>
      <c r="H196" s="42">
        <v>167</v>
      </c>
      <c r="I196" s="72"/>
      <c r="J196" s="72"/>
      <c r="K196" s="72"/>
      <c r="L196" s="74"/>
    </row>
    <row r="197" spans="1:12" ht="25.5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150</v>
      </c>
      <c r="H197" s="42">
        <v>168</v>
      </c>
      <c r="I197" s="53">
        <f t="shared" ref="I197:L198" si="19">I198</f>
        <v>2100</v>
      </c>
      <c r="J197" s="103">
        <f t="shared" si="19"/>
        <v>2100</v>
      </c>
      <c r="K197" s="54">
        <f t="shared" si="19"/>
        <v>2137.5</v>
      </c>
      <c r="L197" s="53">
        <f t="shared" si="19"/>
        <v>2137.5</v>
      </c>
    </row>
    <row r="198" spans="1:12" ht="26.25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150</v>
      </c>
      <c r="H198" s="42">
        <v>169</v>
      </c>
      <c r="I198" s="54">
        <f t="shared" si="19"/>
        <v>2100</v>
      </c>
      <c r="J198" s="54">
        <f t="shared" si="19"/>
        <v>2100</v>
      </c>
      <c r="K198" s="54">
        <f t="shared" si="19"/>
        <v>2137.5</v>
      </c>
      <c r="L198" s="54">
        <f t="shared" si="19"/>
        <v>2137.5</v>
      </c>
    </row>
    <row r="199" spans="1:12" ht="27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150</v>
      </c>
      <c r="H199" s="42">
        <v>170</v>
      </c>
      <c r="I199" s="72">
        <v>2100</v>
      </c>
      <c r="J199" s="74">
        <v>2100</v>
      </c>
      <c r="K199" s="74">
        <v>2137.5</v>
      </c>
      <c r="L199" s="74">
        <v>2137.5</v>
      </c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151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151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151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152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153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154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155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156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157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157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157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158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158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159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160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161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162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163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158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164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164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165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165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166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166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166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167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168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169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170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171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172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173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173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174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175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176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177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178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179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180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180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181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182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183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183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184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185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186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186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187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188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189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189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189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190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190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190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191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191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192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193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194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195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173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173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196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175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176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177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178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197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198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198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199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200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201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201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202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203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204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204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205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206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207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207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207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190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190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190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191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191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192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193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208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209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195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173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173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196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175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176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177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210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197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211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211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212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213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214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214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215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216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217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217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218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219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220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220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221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190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190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190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222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222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223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224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225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172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172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173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196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175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176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177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178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197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211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211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212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213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214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214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215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216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217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217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218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226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220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220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220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190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190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190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222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222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223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224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227</v>
      </c>
      <c r="H359" s="42">
        <v>330</v>
      </c>
      <c r="I359" s="122">
        <f>SUM(I30+I176)</f>
        <v>1070300</v>
      </c>
      <c r="J359" s="122">
        <f>SUM(J30+J176)</f>
        <v>1070300</v>
      </c>
      <c r="K359" s="122">
        <f>SUM(K30+K176)</f>
        <v>1070354.17</v>
      </c>
      <c r="L359" s="122">
        <f>SUM(L30+L176)</f>
        <v>1070354.17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228</v>
      </c>
      <c r="H361" s="16"/>
      <c r="I361" s="161"/>
      <c r="J361" s="159"/>
      <c r="K361" s="161" t="s">
        <v>229</v>
      </c>
      <c r="L361" s="161"/>
    </row>
    <row r="362" spans="1:12" ht="18.75" customHeight="1" x14ac:dyDescent="0.25">
      <c r="A362" s="162"/>
      <c r="B362" s="162"/>
      <c r="C362" s="162"/>
      <c r="D362" s="163" t="s">
        <v>230</v>
      </c>
      <c r="E362" s="1"/>
      <c r="F362" s="24"/>
      <c r="G362" s="1"/>
      <c r="H362" s="164"/>
      <c r="I362" s="165" t="s">
        <v>231</v>
      </c>
      <c r="K362" s="189" t="s">
        <v>232</v>
      </c>
      <c r="L362" s="189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233</v>
      </c>
      <c r="I364" s="166"/>
      <c r="K364" s="167" t="s">
        <v>234</v>
      </c>
      <c r="L364" s="167"/>
    </row>
    <row r="365" spans="1:12" ht="26.25" customHeight="1" x14ac:dyDescent="0.25">
      <c r="D365" s="190" t="s">
        <v>235</v>
      </c>
      <c r="E365" s="191"/>
      <c r="F365" s="191"/>
      <c r="G365" s="191"/>
      <c r="H365" s="168"/>
      <c r="I365" s="169" t="s">
        <v>231</v>
      </c>
      <c r="K365" s="189" t="s">
        <v>232</v>
      </c>
      <c r="L365" s="189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2020-01-14T05:44:20Z</dcterms:modified>
</cp:coreProperties>
</file>