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I69" i="4" l="1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I109" i="4" s="1"/>
  <c r="J112" i="4"/>
  <c r="J111" i="4" s="1"/>
  <c r="J110" i="4" s="1"/>
  <c r="K112" i="4"/>
  <c r="K111" i="4" s="1"/>
  <c r="K110" i="4" s="1"/>
  <c r="L112" i="4"/>
  <c r="L111" i="4" s="1"/>
  <c r="L110" i="4" s="1"/>
  <c r="K116" i="4"/>
  <c r="K115" i="4" s="1"/>
  <c r="I117" i="4"/>
  <c r="I116" i="4" s="1"/>
  <c r="I115" i="4" s="1"/>
  <c r="J117" i="4"/>
  <c r="J116" i="4" s="1"/>
  <c r="J115" i="4" s="1"/>
  <c r="K117" i="4"/>
  <c r="L117" i="4"/>
  <c r="L116" i="4" s="1"/>
  <c r="L115" i="4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6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64" i="4"/>
  <c r="L63" i="4" s="1"/>
  <c r="L62" i="4" s="1"/>
  <c r="L61" i="4" s="1"/>
  <c r="K64" i="4"/>
  <c r="K63" i="4" s="1"/>
  <c r="J64" i="4"/>
  <c r="J63" i="4" s="1"/>
  <c r="I64" i="4"/>
  <c r="I63" i="4"/>
  <c r="I62" i="4" s="1"/>
  <c r="I61" i="4" s="1"/>
  <c r="J62" i="4"/>
  <c r="J61" i="4" s="1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I316" i="2" s="1"/>
  <c r="I286" i="2" s="1"/>
  <c r="L317" i="2"/>
  <c r="K317" i="2"/>
  <c r="J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I227" i="2" s="1"/>
  <c r="I226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K226" i="2" s="1"/>
  <c r="J227" i="2"/>
  <c r="L226" i="2"/>
  <c r="J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1" i="2"/>
  <c r="K211" i="2"/>
  <c r="J211" i="2"/>
  <c r="I211" i="2"/>
  <c r="L210" i="2"/>
  <c r="K210" i="2"/>
  <c r="J210" i="2"/>
  <c r="I210" i="2"/>
  <c r="L207" i="2"/>
  <c r="K207" i="2"/>
  <c r="K206" i="2" s="1"/>
  <c r="K205" i="2" s="1"/>
  <c r="K175" i="2" s="1"/>
  <c r="K174" i="2" s="1"/>
  <c r="J207" i="2"/>
  <c r="I207" i="2"/>
  <c r="L206" i="2"/>
  <c r="J206" i="2"/>
  <c r="I206" i="2"/>
  <c r="I205" i="2" s="1"/>
  <c r="L205" i="2"/>
  <c r="J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J175" i="2"/>
  <c r="L174" i="2"/>
  <c r="J174" i="2"/>
  <c r="L169" i="2"/>
  <c r="K169" i="2"/>
  <c r="J169" i="2"/>
  <c r="I169" i="2"/>
  <c r="I168" i="2" s="1"/>
  <c r="I162" i="2" s="1"/>
  <c r="I157" i="2" s="1"/>
  <c r="L168" i="2"/>
  <c r="K168" i="2"/>
  <c r="J168" i="2"/>
  <c r="L164" i="2"/>
  <c r="K164" i="2"/>
  <c r="J164" i="2"/>
  <c r="I164" i="2"/>
  <c r="L163" i="2"/>
  <c r="K163" i="2"/>
  <c r="J163" i="2"/>
  <c r="I163" i="2"/>
  <c r="L162" i="2"/>
  <c r="K162" i="2"/>
  <c r="J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I128" i="2" s="1"/>
  <c r="I127" i="2" s="1"/>
  <c r="I109" i="2" s="1"/>
  <c r="L128" i="2"/>
  <c r="K128" i="2"/>
  <c r="J128" i="2"/>
  <c r="L127" i="2"/>
  <c r="K127" i="2"/>
  <c r="J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I94" i="2" s="1"/>
  <c r="I93" i="2" s="1"/>
  <c r="L94" i="2"/>
  <c r="K94" i="2"/>
  <c r="J94" i="2"/>
  <c r="L93" i="2"/>
  <c r="K93" i="2"/>
  <c r="J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I64" i="2" s="1"/>
  <c r="L64" i="2"/>
  <c r="K64" i="2"/>
  <c r="J64" i="2"/>
  <c r="L44" i="2"/>
  <c r="K44" i="2"/>
  <c r="K43" i="2" s="1"/>
  <c r="K42" i="2" s="1"/>
  <c r="K41" i="2" s="1"/>
  <c r="K30" i="2" s="1"/>
  <c r="K344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I322" i="1" s="1"/>
  <c r="I316" i="1" s="1"/>
  <c r="I286" i="1" s="1"/>
  <c r="L322" i="1"/>
  <c r="K322" i="1"/>
  <c r="J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I272" i="1" s="1"/>
  <c r="L272" i="1"/>
  <c r="K272" i="1"/>
  <c r="J272" i="1"/>
  <c r="L269" i="1"/>
  <c r="K269" i="1"/>
  <c r="K268" i="1" s="1"/>
  <c r="K257" i="1" s="1"/>
  <c r="K226" i="1" s="1"/>
  <c r="K174" i="1" s="1"/>
  <c r="J269" i="1"/>
  <c r="I269" i="1"/>
  <c r="L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J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J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K159" i="1" s="1"/>
  <c r="K158" i="1" s="1"/>
  <c r="K157" i="1" s="1"/>
  <c r="K30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I43" i="1" s="1"/>
  <c r="I42" i="1" s="1"/>
  <c r="I41" i="1" s="1"/>
  <c r="I30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J30" i="1"/>
  <c r="J344" i="1" s="1"/>
  <c r="K109" i="4" l="1"/>
  <c r="K89" i="4"/>
  <c r="I89" i="4"/>
  <c r="I30" i="4" s="1"/>
  <c r="I359" i="4" s="1"/>
  <c r="K62" i="4"/>
  <c r="K61" i="4" s="1"/>
  <c r="K30" i="4" s="1"/>
  <c r="K359" i="4" s="1"/>
  <c r="L109" i="4"/>
  <c r="J109" i="4"/>
  <c r="L89" i="4"/>
  <c r="L30" i="4" s="1"/>
  <c r="L359" i="4" s="1"/>
  <c r="J89" i="4"/>
  <c r="J30" i="4" s="1"/>
  <c r="J359" i="4" s="1"/>
  <c r="K344" i="1"/>
  <c r="I257" i="1"/>
  <c r="I226" i="1" s="1"/>
  <c r="I174" i="1" s="1"/>
  <c r="I344" i="1" s="1"/>
  <c r="I30" i="2"/>
  <c r="I175" i="2"/>
  <c r="I174" i="2" s="1"/>
  <c r="I344" i="2" l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<sst xmlns="http://schemas.openxmlformats.org/spreadsheetml/2006/main" count="2011" uniqueCount="703">
  <si>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</si>
  <si>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</si>
  <si>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</si>
  <si>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</si>
  <si>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</si>
  <si>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</si>
  <si>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</si>
  <si>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</si>
  <si>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</si>
  <si>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</si>
  <si>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</si>
  <si>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</si>
  <si>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</si>
  <si>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</si>
  <si>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</si>
  <si>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</si>
  <si>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</si>
  <si>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</si>
  <si>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</si>
  <si>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</si>
  <si>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</si>
  <si>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</si>
  <si>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</si>
  <si>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</si>
  <si>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</si>
  <si>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</si>
  <si>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</si>
  <si>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</si>
  <si>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</si>
  <si>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</si>
  <si>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</si>
  <si>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</si>
  <si>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</si>
  <si>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</si>
  <si>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</si>
  <si>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</si>
  <si>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</si>
  <si>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</si>
  <si>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</si>
  <si>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</si>
  <si>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</si>
  <si>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</si>
  <si>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</si>
  <si>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</si>
  <si>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</si>
  <si>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</si>
  <si>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</si>
  <si>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</si>
  <si>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</si>
  <si>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</si>
  <si>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</si>
  <si>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</si>
  <si>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</si>
  <si>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</si>
  <si>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</si>
  <si>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</si>
  <si>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</si>
  <si>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</si>
  <si>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</si>
  <si>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</si>
  <si>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</si>
  <si>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</si>
  <si>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</si>
  <si>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</si>
  <si>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</si>
  <si>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</si>
  <si>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</si>
  <si>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</si>
  <si>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</si>
  <si>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</si>
  <si>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</si>
  <si>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</si>
  <si>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</si>
  <si>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</si>
  <si>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</si>
  <si>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</si>
  <si>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</si>
  <si>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</si>
  <si>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</si>
  <si>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</si>
  <si>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</si>
  <si>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</si>
  <si>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</si>
  <si>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</si>
  <si>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</si>
  <si>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</si>
  <si>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</si>
  <si>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</si>
  <si>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</si>
  <si>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</si>
  <si>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</si>
  <si>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</si>
  <si>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</si>
  <si>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</si>
  <si>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</si>
  <si>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</si>
  <si>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</si>
  <si>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</si>
  <si>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</si>
  <si>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</si>
  <si>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</si>
  <si>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</si>
  <si>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</si>
  <si>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</si>
  <si>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</si>
  <si>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</si>
  <si>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</si>
  <si>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</si>
  <si>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</si>
  <si>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</si>
  <si>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</si>
  <si>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</si>
  <si>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</si>
  <si>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</si>
  <si>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</si>
  <si>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</si>
  <si>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</si>
  <si>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</si>
  <si>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</si>
  <si>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</si>
  <si>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</si>
  <si>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</si>
  <si>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</si>
  <si>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</si>
  <si>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</si>
  <si>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</si>
  <si>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</si>
  <si>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</si>
  <si>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</si>
  <si>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</si>
  <si>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</si>
  <si>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</si>
  <si>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</si>
  <si>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</si>
  <si>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</si>
  <si>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</si>
  <si>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</si>
  <si>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</si>
  <si>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</si>
  <si>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</si>
  <si>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</si>
  <si>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</si>
  <si>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</si>
  <si>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</si>
  <si>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</si>
  <si>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</si>
  <si>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</si>
  <si>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</si>
  <si>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</si>
  <si>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</si>
  <si>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</si>
  <si>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</si>
  <si>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</si>
  <si>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</si>
  <si>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</si>
  <si>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</si>
  <si>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</si>
  <si>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</si>
  <si>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</si>
  <si>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</si>
  <si>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</si>
  <si>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</si>
  <si>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</si>
  <si>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</si>
  <si>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</si>
  <si>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</si>
  <si>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</si>
  <si>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</si>
  <si>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</si>
  <si>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</si>
  <si>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</si>
  <si>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</si>
  <si>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</si>
  <si>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</si>
  <si>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</si>
  <si>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</si>
  <si>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</si>
  <si>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</si>
  <si>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</si>
  <si>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</si>
  <si>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</si>
  <si>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</si>
  <si>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</si>
  <si>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</si>
  <si>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</si>
  <si>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</si>
  <si>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</si>
  <si>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</si>
  <si>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</si>
  <si>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</si>
  <si>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</si>
  <si>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</si>
  <si>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</si>
  <si>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</si>
  <si>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</si>
  <si>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</si>
  <si>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</si>
  <si>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</si>
  <si>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</si>
  <si>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</si>
  <si>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</si>
  <si>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</si>
  <si>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</si>
  <si>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</si>
  <si>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</si>
  <si>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</si>
  <si>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</si>
  <si>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</si>
  <si>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</si>
  <si>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</si>
  <si>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</si>
  <si>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</si>
  <si>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</si>
  <si>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</si>
  <si>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</si>
  <si>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</si>
  <si>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</si>
  <si>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</si>
  <si>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</si>
  <si>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</si>
  <si>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</si>
  <si>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</si>
  <si>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</si>
  <si>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</si>
  <si>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</si>
  <si>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</si>
  <si>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</si>
  <si>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</si>
  <si>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</si>
  <si>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</si>
  <si>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</si>
  <si>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</si>
  <si>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</si>
  <si>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</si>
  <si>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</si>
  <si>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</si>
  <si>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</si>
  <si>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</si>
  <si>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</si>
  <si>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</si>
  <si>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</si>
  <si>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</si>
  <si>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</si>
  <si>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</si>
  <si>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</si>
  <si>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</si>
  <si>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</si>
  <si>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</si>
  <si>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</si>
  <si>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</si>
  <si>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</si>
  <si>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</si>
  <si>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</si>
  <si>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</si>
  <si>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</si>
  <si>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</si>
  <si>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</si>
  <si>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</si>
  <si>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</si>
  <si>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</si>
  <si>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</si>
  <si>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</si>
  <si>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</si>
  <si>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</si>
  <si>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</si>
  <si>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</si>
  <si>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</si>
  <si>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</si>
  <si>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</si>
  <si>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</si>
  <si>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</si>
  <si>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</si>
  <si>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</si>
  <si>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</si>
  <si>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</si>
  <si>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</si>
  <si>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</si>
  <si>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</si>
  <si>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</si>
  <si>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</si>
  <si>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</si>
  <si>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</si>
  <si>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</si>
  <si>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</si>
  <si>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</si>
  <si>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</si>
  <si>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</si>
  <si>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</si>
  <si>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</si>
  <si>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</si>
  <si>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</si>
  <si>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</si>
  <si>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</si>
  <si>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</si>
  <si>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</si>
  <si>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</si>
  <si>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</si>
  <si>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</si>
  <si>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</si>
  <si>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</si>
  <si>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</si>
  <si>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</si>
  <si>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</si>
  <si>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</si>
  <si>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</si>
  <si>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</si>
  <si>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</si>
  <si>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</si>
  <si>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</si>
  <si>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</si>
  <si>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</si>
  <si>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</si>
  <si>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</si>
  <si>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</si>
  <si>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</si>
  <si>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</si>
  <si>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</si>
  <si>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</si>
  <si>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</si>
  <si>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</si>
  <si>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</si>
  <si>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</si>
  <si>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</si>
  <si>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</si>
  <si>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</si>
  <si>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</si>
  <si>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</si>
  <si>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</si>
  <si>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</si>
  <si>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</si>
  <si>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</si>
  <si>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</si>
  <si>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</si>
  <si>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</si>
  <si>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</si>
  <si>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</si>
  <si>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</si>
  <si>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</si>
  <si>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</si>
  <si>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</si>
  <si>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</si>
  <si>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</si>
  <si>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</si>
  <si>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</si>
  <si>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</si>
  <si>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</si>
  <si>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</si>
  <si>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</si>
  <si>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</si>
  <si>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</si>
  <si>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</si>
  <si>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</si>
  <si>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</si>
  <si>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</si>
  <si>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</si>
  <si>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</si>
  <si>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</si>
  <si>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</si>
  <si>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</si>
  <si>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</si>
  <si>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</si>
  <si>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</si>
  <si>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</si>
  <si>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</si>
  <si>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</si>
  <si>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</si>
  <si>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</si>
  <si>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</si>
  <si>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</si>
  <si>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</si>
  <si>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</si>
  <si>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</si>
  <si>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</si>
  <si>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</si>
  <si>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</si>
  <si>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</si>
  <si>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</si>
  <si>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</si>
  <si>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</si>
  <si>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</si>
  <si>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</si>
  <si>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</si>
  <si>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</si>
  <si>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</si>
  <si>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</si>
  <si>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</si>
  <si>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</si>
  <si>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</si>
  <si>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</si>
  <si>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</si>
  <si>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</si>
  <si>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</si>
  <si>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</si>
  <si>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</si>
  <si>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</si>
  <si>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</si>
  <si>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</si>
  <si>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</si>
  <si>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</si>
  <si>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</si>
  <si>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</si>
  <si>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</si>
  <si>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</si>
  <si>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</si>
  <si>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</si>
  <si>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</si>
  <si>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</si>
  <si>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</si>
  <si>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</si>
  <si>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</si>
  <si>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</si>
  <si>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</si>
  <si>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</si>
  <si>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</si>
  <si>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</si>
  <si>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</si>
  <si>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</si>
  <si>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</si>
  <si>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</si>
  <si>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</si>
  <si>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</si>
  <si>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</si>
  <si>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</si>
  <si>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</si>
  <si>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</si>
  <si>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</si>
  <si>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</si>
  <si>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</si>
  <si>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</si>
  <si>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</si>
  <si>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</si>
  <si>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</si>
  <si>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</si>
  <si>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</si>
  <si>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</si>
  <si>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</si>
  <si>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</si>
  <si>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</si>
  <si>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</si>
  <si>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</si>
  <si>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</si>
  <si>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</si>
  <si>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</si>
  <si>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</si>
  <si>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</si>
  <si>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</si>
  <si>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</si>
  <si>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</si>
  <si>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</si>
  <si>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</si>
  <si>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</si>
  <si>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</si>
  <si>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</si>
  <si>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</si>
  <si>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</si>
  <si>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</si>
  <si>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</si>
  <si>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</si>
  <si>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</si>
  <si>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</si>
  <si>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</si>
  <si>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</si>
  <si>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</si>
  <si>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</si>
  <si>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</si>
  <si>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</si>
  <si>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</si>
  <si>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</si>
  <si>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</si>
  <si>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</si>
  <si>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</si>
  <si>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</si>
  <si>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</si>
  <si>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</si>
  <si>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</si>
  <si>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</si>
  <si>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</si>
  <si>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</si>
  <si>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</si>
  <si>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</si>
  <si>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</si>
  <si>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</si>
  <si>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</si>
  <si>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</si>
  <si>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</si>
  <si>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</si>
  <si>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</si>
  <si>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</si>
  <si>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</si>
  <si>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</si>
  <si>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</si>
  <si>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</si>
  <si>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</si>
  <si>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</si>
  <si>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</si>
  <si>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</si>
  <si>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</si>
  <si>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</si>
  <si>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</si>
  <si>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</si>
  <si>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</si>
  <si>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</si>
  <si>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</si>
  <si>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</si>
  <si>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</si>
  <si>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</si>
  <si>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</si>
  <si>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</si>
  <si>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</si>
  <si>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</si>
  <si>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</si>
  <si>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</si>
  <si>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</si>
  <si>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</si>
  <si>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</si>
  <si>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</si>
  <si>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</si>
  <si>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</si>
  <si>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</si>
  <si>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</si>
  <si>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</si>
  <si>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</si>
  <si>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</si>
  <si>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</si>
  <si>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</si>
  <si>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</si>
  <si>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</si>
  <si>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</si>
  <si>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</si>
  <si>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</si>
  <si>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</si>
  <si>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</si>
  <si>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</si>
  <si>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</si>
  <si>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</si>
  <si>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</si>
  <si>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</si>
  <si>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</si>
  <si>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</si>
  <si>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</si>
  <si>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</si>
  <si>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</si>
  <si>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</si>
  <si>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</si>
  <si>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</si>
  <si>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kovo 27 d.</t>
  </si>
  <si>
    <t>190565192</t>
  </si>
  <si>
    <t>5SB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</si>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</sst>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3" fontId="45" fillId="0" borderId="7" xfId="1" applyNumberFormat="1" applyFont="1" applyFill="1" applyBorder="1" applyAlignment="1" applyProtection="1">
      <alignment horizontal="center"/>
      <protection locked="0"/>
    </xf>
    <xf numFmtId="3" fontId="46" fillId="0" borderId="8" xfId="1" applyNumberFormat="1" applyFont="1" applyFill="1" applyBorder="1" applyAlignment="1" applyProtection="1">
      <alignment horizontal="center"/>
    </xf>
    <xf numFmtId="3" fontId="32" fillId="0" borderId="2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zoomScale="120" workbookViewId="0">
      <selection activeCell="L6" sqref="L6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50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51" t="s">
        <v>702</v>
      </c>
      <c r="F17" s="314"/>
      <c r="G17" s="352"/>
      <c r="H17" s="352"/>
      <c r="I17" s="352"/>
      <c r="J17" s="352"/>
      <c r="K17" s="352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47" t="s">
        <v>548</v>
      </c>
      <c r="J25" s="348" t="s">
        <v>549</v>
      </c>
      <c r="K25" s="349" t="s">
        <v>550</v>
      </c>
      <c r="L25" s="349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447200</v>
      </c>
      <c r="J30" s="256">
        <f>SUM(J31+J42+J61+J82+J89+J109+J131+J150+J160)</f>
        <v>143400</v>
      </c>
      <c r="K30" s="257">
        <f>SUM(K31+K42+K61+K82+K89+K109+K131+K150+K160)</f>
        <v>112704.98</v>
      </c>
      <c r="L30" s="256">
        <f>SUM(L31+L42+L61+L82+L89+L109+L131+L150+L160)</f>
        <v>112704.98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336500</v>
      </c>
      <c r="J31" s="256">
        <f>SUM(J32+J38)</f>
        <v>77100</v>
      </c>
      <c r="K31" s="258">
        <f>SUM(K32+K38)</f>
        <v>64391.37</v>
      </c>
      <c r="L31" s="259">
        <f>SUM(L32+L38)</f>
        <v>64391.37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331700</v>
      </c>
      <c r="J32" s="256">
        <f>SUM(J33)</f>
        <v>76000</v>
      </c>
      <c r="K32" s="257">
        <f>SUM(K33)</f>
        <v>63303.48</v>
      </c>
      <c r="L32" s="256">
        <f>SUM(L33)</f>
        <v>63303.48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331700</v>
      </c>
      <c r="J33" s="256">
        <f t="shared" ref="J33:L34" si="0">SUM(J34)</f>
        <v>76000</v>
      </c>
      <c r="K33" s="256">
        <f t="shared" si="0"/>
        <v>63303.48</v>
      </c>
      <c r="L33" s="256">
        <f t="shared" si="0"/>
        <v>63303.48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331700</v>
      </c>
      <c r="J34" s="257">
        <f t="shared" si="0"/>
        <v>76000</v>
      </c>
      <c r="K34" s="257">
        <f t="shared" si="0"/>
        <v>63303.48</v>
      </c>
      <c r="L34" s="257">
        <f t="shared" si="0"/>
        <v>63303.48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331700</v>
      </c>
      <c r="J35" s="262">
        <v>76000</v>
      </c>
      <c r="K35" s="262">
        <v>63303.48</v>
      </c>
      <c r="L35" s="262">
        <v>63303.48</v>
      </c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4800</v>
      </c>
      <c r="J38" s="256">
        <f t="shared" si="1"/>
        <v>1100</v>
      </c>
      <c r="K38" s="257">
        <f t="shared" si="1"/>
        <v>1087.8900000000001</v>
      </c>
      <c r="L38" s="256">
        <f t="shared" si="1"/>
        <v>1087.8900000000001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4800</v>
      </c>
      <c r="J39" s="256">
        <f t="shared" si="1"/>
        <v>1100</v>
      </c>
      <c r="K39" s="256">
        <f t="shared" si="1"/>
        <v>1087.8900000000001</v>
      </c>
      <c r="L39" s="256">
        <f t="shared" si="1"/>
        <v>1087.8900000000001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4800</v>
      </c>
      <c r="J40" s="256">
        <f t="shared" si="1"/>
        <v>1100</v>
      </c>
      <c r="K40" s="256">
        <f t="shared" si="1"/>
        <v>1087.8900000000001</v>
      </c>
      <c r="L40" s="256">
        <f t="shared" si="1"/>
        <v>1087.8900000000001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>
        <v>4800</v>
      </c>
      <c r="J41" s="262">
        <v>1100</v>
      </c>
      <c r="K41" s="262">
        <v>1087.8900000000001</v>
      </c>
      <c r="L41" s="262">
        <v>1087.8900000000001</v>
      </c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109700</v>
      </c>
      <c r="J42" s="265">
        <f t="shared" si="2"/>
        <v>65900</v>
      </c>
      <c r="K42" s="264">
        <f t="shared" si="2"/>
        <v>47632.19</v>
      </c>
      <c r="L42" s="264">
        <f t="shared" si="2"/>
        <v>47632.19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109700</v>
      </c>
      <c r="J43" s="257">
        <f t="shared" si="2"/>
        <v>65900</v>
      </c>
      <c r="K43" s="256">
        <f t="shared" si="2"/>
        <v>47632.19</v>
      </c>
      <c r="L43" s="257">
        <f t="shared" si="2"/>
        <v>47632.19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109700</v>
      </c>
      <c r="J44" s="257">
        <f t="shared" si="2"/>
        <v>65900</v>
      </c>
      <c r="K44" s="259">
        <f t="shared" si="2"/>
        <v>47632.19</v>
      </c>
      <c r="L44" s="259">
        <f t="shared" si="2"/>
        <v>47632.19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109700</v>
      </c>
      <c r="J45" s="266">
        <f>SUM(J46:J60)</f>
        <v>65900</v>
      </c>
      <c r="K45" s="267">
        <f>SUM(K46:K60)</f>
        <v>47632.19</v>
      </c>
      <c r="L45" s="267">
        <f>SUM(L46:L60)</f>
        <v>47632.19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4000</v>
      </c>
      <c r="J46" s="262">
        <v>1000</v>
      </c>
      <c r="K46" s="262">
        <v>947.45</v>
      </c>
      <c r="L46" s="262">
        <v>947.45</v>
      </c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>
        <v>1500</v>
      </c>
      <c r="J47" s="262">
        <v>800</v>
      </c>
      <c r="K47" s="262">
        <v>396.53</v>
      </c>
      <c r="L47" s="262">
        <v>396.53</v>
      </c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>
        <v>2100</v>
      </c>
      <c r="J48" s="262">
        <v>800</v>
      </c>
      <c r="K48" s="262">
        <v>815.28</v>
      </c>
      <c r="L48" s="262">
        <v>815.28</v>
      </c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>
        <v>29000</v>
      </c>
      <c r="J49" s="262">
        <v>10000</v>
      </c>
      <c r="K49" s="262">
        <v>3017.84</v>
      </c>
      <c r="L49" s="262">
        <v>3017.84</v>
      </c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>
        <v>300</v>
      </c>
      <c r="J51" s="262">
        <v>300</v>
      </c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>
        <v>2200</v>
      </c>
      <c r="J54" s="262">
        <v>1200</v>
      </c>
      <c r="K54" s="262">
        <v>643.71</v>
      </c>
      <c r="L54" s="262">
        <v>643.71</v>
      </c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>
        <v>900</v>
      </c>
      <c r="J55" s="262">
        <v>300</v>
      </c>
      <c r="K55" s="262">
        <v>114.95</v>
      </c>
      <c r="L55" s="262">
        <v>114.95</v>
      </c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>
        <v>65200</v>
      </c>
      <c r="J57" s="262">
        <v>50000</v>
      </c>
      <c r="K57" s="262">
        <v>40517.26</v>
      </c>
      <c r="L57" s="262">
        <v>40517.26</v>
      </c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>
        <v>500</v>
      </c>
      <c r="J58" s="262">
        <v>500</v>
      </c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>
        <v>4000</v>
      </c>
      <c r="J60" s="262">
        <v>1000</v>
      </c>
      <c r="K60" s="262">
        <v>1179.17</v>
      </c>
      <c r="L60" s="262">
        <v>1179.17</v>
      </c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1000</v>
      </c>
      <c r="J131" s="270">
        <f>SUM(J132+J137+J145)</f>
        <v>400</v>
      </c>
      <c r="K131" s="257">
        <f>SUM(K132+K137+K145)</f>
        <v>681.42</v>
      </c>
      <c r="L131" s="256">
        <f>SUM(L132+L137+L145)</f>
        <v>681.42</v>
      </c>
    </row>
    <row r="132" spans="1:12" ht="12.75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1000</v>
      </c>
      <c r="J145" s="270">
        <f t="shared" si="15"/>
        <v>400</v>
      </c>
      <c r="K145" s="257">
        <f t="shared" si="15"/>
        <v>681.42</v>
      </c>
      <c r="L145" s="256">
        <f t="shared" si="15"/>
        <v>681.42</v>
      </c>
    </row>
    <row r="146" spans="1:12" ht="12.75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1000</v>
      </c>
      <c r="J146" s="278">
        <f t="shared" si="15"/>
        <v>400</v>
      </c>
      <c r="K146" s="267">
        <f t="shared" si="15"/>
        <v>681.42</v>
      </c>
      <c r="L146" s="266">
        <f t="shared" si="15"/>
        <v>681.42</v>
      </c>
    </row>
    <row r="147" spans="1:12" ht="12.7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1000</v>
      </c>
      <c r="J147" s="270">
        <f>SUM(J148:J149)</f>
        <v>400</v>
      </c>
      <c r="K147" s="257">
        <f>SUM(K148:K149)</f>
        <v>681.42</v>
      </c>
      <c r="L147" s="256">
        <f>SUM(L148:L149)</f>
        <v>681.42</v>
      </c>
    </row>
    <row r="148" spans="1:12" ht="12.75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>
        <v>1000</v>
      </c>
      <c r="J148" s="279">
        <v>400</v>
      </c>
      <c r="K148" s="279">
        <v>681.42</v>
      </c>
      <c r="L148" s="279">
        <v>681.42</v>
      </c>
    </row>
    <row r="149" spans="1:12" ht="16.5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447200</v>
      </c>
      <c r="J359" s="275">
        <f>SUM(J30+J176)</f>
        <v>143400</v>
      </c>
      <c r="K359" s="275">
        <f>SUM(K30+K176)</f>
        <v>112704.98</v>
      </c>
      <c r="L359" s="275">
        <f>SUM(L30+L176)</f>
        <v>112704.98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2019-03-27T10:17:27Z</dcterms:modified>
</cp:coreProperties>
</file>