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Buhalterija 2022 metai\2022 metų II ketv. biudžeto atskaitomybė\"/>
    </mc:Choice>
  </mc:AlternateContent>
  <bookViews>
    <workbookView xWindow="0" yWindow="0" windowWidth="28800" windowHeight="11535"/>
  </bookViews>
  <sheets>
    <sheet name="Sheet1" sheetId="1" r:id="rId1"/>
    <sheet name="Sheet2" sheetId="2" r:id="rId2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K299" i="1"/>
  <c r="J299" i="1"/>
  <c r="I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L181" i="1"/>
  <c r="K181" i="1"/>
  <c r="J181" i="1"/>
  <c r="I181" i="1"/>
  <c r="L180" i="1"/>
  <c r="K180" i="1"/>
  <c r="J180" i="1"/>
  <c r="I180" i="1"/>
  <c r="L176" i="1"/>
  <c r="K176" i="1"/>
  <c r="J176" i="1"/>
  <c r="I176" i="1"/>
  <c r="L175" i="1"/>
  <c r="K175" i="1"/>
  <c r="J175" i="1"/>
  <c r="I175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4" i="1"/>
  <c r="K164" i="1"/>
  <c r="J164" i="1"/>
  <c r="I164" i="1"/>
  <c r="L162" i="1"/>
  <c r="K162" i="1"/>
  <c r="J162" i="1"/>
  <c r="I162" i="1"/>
  <c r="L161" i="1"/>
  <c r="K161" i="1"/>
  <c r="J161" i="1"/>
  <c r="I161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4" i="1" s="1"/>
  <c r="K30" i="1"/>
  <c r="K364" i="1" s="1"/>
  <c r="J30" i="1"/>
  <c r="J364" i="1" s="1"/>
  <c r="I30" i="1"/>
  <c r="I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<sst xmlns="http://schemas.openxmlformats.org/spreadsheetml/2006/main" count="385" uniqueCount="235">
  <si>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</si>
  <si>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</si>
  <si>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</si>
  <si>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</si>
  <si>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</si>
  <si>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</si>
  <si>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</si>
  <si>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</si>
  <si>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</si>
  <si>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birželio 30 d.</t>
  </si>
  <si>
    <t/>
  </si>
  <si>
    <t>ketvirtinė</t>
  </si>
  <si>
    <t>(metinė, ketvirtinė)</t>
  </si>
  <si>
    <t>ATASKAITA</t>
  </si>
  <si>
    <t>2022 m. liepos 4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</si>
  <si>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</si>
  <si>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</si>
  <si>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</si>
  <si>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</si>
  <si>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</si>
  <si>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</si>
  <si>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</si>
  <si>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</si>
  <si>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</si>
  <si>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</si>
  <si>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</si>
  <si>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Priemonės</t>
  </si>
  <si>
    <t>01010102 Švietimo įstaigų ugdymo aplinkos finansavimas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</si>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</sst>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2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Arial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211" fillId="0" borderId="0" xfId="1" applyFont="1" applyFill="1" applyBorder="1" applyAlignment="1" applyProtection="1">
      <alignment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353" colorId="9" workbookViewId="0">
      <selection activeCell="I60" sqref="I60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99" t="s">
        <v>6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8"/>
    </row>
    <row r="7" spans="1:16" ht="18.75" customHeight="1" x14ac:dyDescent="0.2">
      <c r="A7" s="194" t="s">
        <v>7</v>
      </c>
      <c r="B7" s="195"/>
      <c r="C7" s="195"/>
      <c r="D7" s="195"/>
      <c r="E7" s="195"/>
      <c r="F7" s="196"/>
      <c r="G7" s="195"/>
      <c r="H7" s="195"/>
      <c r="I7" s="195"/>
      <c r="J7" s="195"/>
      <c r="K7" s="195"/>
      <c r="L7" s="195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7" t="s">
        <v>8</v>
      </c>
      <c r="H8" s="197"/>
      <c r="I8" s="197"/>
      <c r="J8" s="197"/>
      <c r="K8" s="197"/>
      <c r="L8" s="12"/>
      <c r="M8" s="8"/>
    </row>
    <row r="9" spans="1:16" ht="16.5" customHeight="1" x14ac:dyDescent="0.2">
      <c r="A9" s="187" t="s">
        <v>9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8" t="s">
        <v>11</v>
      </c>
      <c r="H10" s="188"/>
      <c r="I10" s="188"/>
      <c r="J10" s="188"/>
      <c r="K10" s="188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8" t="s">
        <v>12</v>
      </c>
      <c r="H11" s="198"/>
      <c r="I11" s="198"/>
      <c r="J11" s="198"/>
      <c r="K11" s="198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7" t="s">
        <v>13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8" t="s">
        <v>14</v>
      </c>
      <c r="H15" s="188"/>
      <c r="I15" s="188"/>
      <c r="J15" s="188"/>
      <c r="K15" s="188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9" t="s">
        <v>15</v>
      </c>
      <c r="H16" s="189"/>
      <c r="I16" s="189"/>
      <c r="J16" s="189"/>
      <c r="K16" s="189"/>
      <c r="L16" s="14"/>
    </row>
    <row r="17" spans="1:17" ht="13.5" customHeight="1" x14ac:dyDescent="0.2">
      <c r="A17" s="14"/>
      <c r="B17" s="18"/>
      <c r="C17" s="18"/>
      <c r="D17" s="18"/>
      <c r="E17" s="190"/>
      <c r="F17" s="191"/>
      <c r="G17" s="190"/>
      <c r="H17" s="190"/>
      <c r="I17" s="190"/>
      <c r="J17" s="190"/>
      <c r="K17" s="190"/>
      <c r="L17" s="18"/>
    </row>
    <row r="18" spans="1:17" ht="12" customHeight="1" x14ac:dyDescent="0.2">
      <c r="A18" s="192" t="s">
        <v>16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184"/>
      <c r="D22" s="185"/>
      <c r="E22" s="185"/>
      <c r="F22" s="186"/>
      <c r="G22" s="185"/>
      <c r="H22" s="185"/>
      <c r="I22" s="185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/>
      <c r="L23" s="25"/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21" t="s">
        <v>25</v>
      </c>
      <c r="H25" s="221"/>
      <c r="I25" s="37"/>
      <c r="J25" s="38"/>
      <c r="K25" s="25"/>
      <c r="L25" s="25"/>
      <c r="M25" s="19"/>
    </row>
    <row r="26" spans="1:17" ht="33" customHeight="1" x14ac:dyDescent="0.2">
      <c r="A26" s="193" t="s">
        <v>26</v>
      </c>
      <c r="B26" s="193"/>
      <c r="C26" s="193"/>
      <c r="D26" s="193"/>
      <c r="E26" s="183" t="s">
        <v>27</v>
      </c>
      <c r="F26" s="183"/>
      <c r="G26" s="183"/>
      <c r="H26" s="183"/>
      <c r="I26" s="183"/>
      <c r="J26" s="183"/>
      <c r="K26" s="183"/>
      <c r="L26" s="39" t="s">
        <v>28</v>
      </c>
      <c r="M26" s="40"/>
    </row>
    <row r="27" spans="1:17" ht="24" customHeight="1" x14ac:dyDescent="0.2">
      <c r="A27" s="206" t="s">
        <v>29</v>
      </c>
      <c r="B27" s="207"/>
      <c r="C27" s="207"/>
      <c r="D27" s="207"/>
      <c r="E27" s="207"/>
      <c r="F27" s="207"/>
      <c r="G27" s="210" t="s">
        <v>30</v>
      </c>
      <c r="H27" s="212" t="s">
        <v>31</v>
      </c>
      <c r="I27" s="214" t="s">
        <v>32</v>
      </c>
      <c r="J27" s="215"/>
      <c r="K27" s="216" t="s">
        <v>33</v>
      </c>
      <c r="L27" s="218" t="s">
        <v>34</v>
      </c>
      <c r="M27" s="40"/>
    </row>
    <row r="28" spans="1:17" ht="46.5" customHeight="1" x14ac:dyDescent="0.2">
      <c r="A28" s="208"/>
      <c r="B28" s="209"/>
      <c r="C28" s="209"/>
      <c r="D28" s="209"/>
      <c r="E28" s="209"/>
      <c r="F28" s="209"/>
      <c r="G28" s="211"/>
      <c r="H28" s="213"/>
      <c r="I28" s="41" t="s">
        <v>35</v>
      </c>
      <c r="J28" s="42" t="s">
        <v>36</v>
      </c>
      <c r="K28" s="217"/>
      <c r="L28" s="219"/>
    </row>
    <row r="29" spans="1:17" ht="11.25" customHeight="1" x14ac:dyDescent="0.2">
      <c r="A29" s="200" t="s">
        <v>37</v>
      </c>
      <c r="B29" s="201"/>
      <c r="C29" s="201"/>
      <c r="D29" s="201"/>
      <c r="E29" s="201"/>
      <c r="F29" s="202"/>
      <c r="G29" s="43">
        <v>2</v>
      </c>
      <c r="H29" s="44">
        <v>3</v>
      </c>
      <c r="I29" s="45" t="s">
        <v>38</v>
      </c>
      <c r="J29" s="46" t="s">
        <v>39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40</v>
      </c>
      <c r="H30" s="43">
        <v>1</v>
      </c>
      <c r="I30" s="54">
        <f>SUM(I31+I42+I61+I82+I89+I109+I135+I154+I164)</f>
        <v>601900</v>
      </c>
      <c r="J30" s="54">
        <f>SUM(J31+J42+J61+J82+J89+J109+J135+J154+J164)</f>
        <v>372200</v>
      </c>
      <c r="K30" s="54">
        <f>SUM(K31+K42+K61+K82+K89+K109+K135+K154+K164)</f>
        <v>339571.79000000004</v>
      </c>
      <c r="L30" s="54">
        <f>SUM(L31+L42+L61+L82+L89+L109+L135+L154+L164)</f>
        <v>339571.79000000004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41</v>
      </c>
      <c r="H31" s="43">
        <v>2</v>
      </c>
      <c r="I31" s="54">
        <f>SUM(I32+I38)</f>
        <v>460000</v>
      </c>
      <c r="J31" s="54">
        <f>SUM(J32+J38)</f>
        <v>239800</v>
      </c>
      <c r="K31" s="54">
        <f>SUM(K32+K38)</f>
        <v>216676.6</v>
      </c>
      <c r="L31" s="54">
        <f>SUM(L32+L38)</f>
        <v>216676.6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3">
        <v>3</v>
      </c>
      <c r="I32" s="54">
        <f>SUM(I33)</f>
        <v>452700</v>
      </c>
      <c r="J32" s="54">
        <f>SUM(J33)</f>
        <v>236000</v>
      </c>
      <c r="K32" s="54">
        <f>SUM(K33)</f>
        <v>213104.96</v>
      </c>
      <c r="L32" s="54">
        <f>SUM(L33)</f>
        <v>213104.96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3">
        <v>4</v>
      </c>
      <c r="I33" s="54">
        <f>SUM(I34+I36)</f>
        <v>452700</v>
      </c>
      <c r="J33" s="54">
        <f>SUM(J34+J36)</f>
        <v>236000</v>
      </c>
      <c r="K33" s="54">
        <f>SUM(K34+K36)</f>
        <v>213104.96</v>
      </c>
      <c r="L33" s="54">
        <f>SUM(L34+L36)</f>
        <v>213104.96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3">
        <v>5</v>
      </c>
      <c r="I34" s="69">
        <f>SUM(I35)</f>
        <v>452700</v>
      </c>
      <c r="J34" s="69">
        <f>SUM(J35)</f>
        <v>236000</v>
      </c>
      <c r="K34" s="69">
        <f>SUM(K35)</f>
        <v>213104.96</v>
      </c>
      <c r="L34" s="69">
        <f>SUM(L35)</f>
        <v>213104.96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43</v>
      </c>
      <c r="H35" s="43">
        <v>6</v>
      </c>
      <c r="I35" s="71">
        <v>452700</v>
      </c>
      <c r="J35" s="72">
        <v>236000</v>
      </c>
      <c r="K35" s="72">
        <v>213104.96</v>
      </c>
      <c r="L35" s="72">
        <v>213104.96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44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3">
        <v>9</v>
      </c>
      <c r="I38" s="69">
        <f t="shared" ref="I38:L40" si="0">I39</f>
        <v>7300</v>
      </c>
      <c r="J38" s="54">
        <f t="shared" si="0"/>
        <v>3800</v>
      </c>
      <c r="K38" s="69">
        <f t="shared" si="0"/>
        <v>3571.64</v>
      </c>
      <c r="L38" s="54">
        <f t="shared" si="0"/>
        <v>3571.64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3">
        <v>10</v>
      </c>
      <c r="I39" s="69">
        <f t="shared" si="0"/>
        <v>7300</v>
      </c>
      <c r="J39" s="54">
        <f t="shared" si="0"/>
        <v>3800</v>
      </c>
      <c r="K39" s="54">
        <f t="shared" si="0"/>
        <v>3571.64</v>
      </c>
      <c r="L39" s="54">
        <f t="shared" si="0"/>
        <v>3571.64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3">
        <v>11</v>
      </c>
      <c r="I40" s="54">
        <f t="shared" si="0"/>
        <v>7300</v>
      </c>
      <c r="J40" s="54">
        <f t="shared" si="0"/>
        <v>3800</v>
      </c>
      <c r="K40" s="54">
        <f t="shared" si="0"/>
        <v>3571.64</v>
      </c>
      <c r="L40" s="54">
        <f t="shared" si="0"/>
        <v>3571.64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45</v>
      </c>
      <c r="H41" s="43">
        <v>12</v>
      </c>
      <c r="I41" s="73">
        <v>7300</v>
      </c>
      <c r="J41" s="72">
        <v>3800</v>
      </c>
      <c r="K41" s="72">
        <v>3571.64</v>
      </c>
      <c r="L41" s="72">
        <v>3571.64</v>
      </c>
      <c r="Q41" s="66"/>
      <c r="R41" s="66"/>
    </row>
    <row r="42" spans="1:19" ht="26.2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46</v>
      </c>
      <c r="H42" s="43">
        <v>13</v>
      </c>
      <c r="I42" s="76">
        <f t="shared" ref="I42:L44" si="1">I43</f>
        <v>135700</v>
      </c>
      <c r="J42" s="77">
        <f t="shared" si="1"/>
        <v>128300</v>
      </c>
      <c r="K42" s="76">
        <f t="shared" si="1"/>
        <v>121112.61</v>
      </c>
      <c r="L42" s="76">
        <f t="shared" si="1"/>
        <v>121112.61</v>
      </c>
    </row>
    <row r="43" spans="1:19" ht="27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46</v>
      </c>
      <c r="H43" s="43">
        <v>14</v>
      </c>
      <c r="I43" s="54">
        <f t="shared" si="1"/>
        <v>135700</v>
      </c>
      <c r="J43" s="69">
        <f t="shared" si="1"/>
        <v>128300</v>
      </c>
      <c r="K43" s="54">
        <f t="shared" si="1"/>
        <v>121112.61</v>
      </c>
      <c r="L43" s="69">
        <f t="shared" si="1"/>
        <v>121112.61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46</v>
      </c>
      <c r="H44" s="43">
        <v>15</v>
      </c>
      <c r="I44" s="54">
        <f t="shared" si="1"/>
        <v>135700</v>
      </c>
      <c r="J44" s="69">
        <f t="shared" si="1"/>
        <v>128300</v>
      </c>
      <c r="K44" s="78">
        <f t="shared" si="1"/>
        <v>121112.61</v>
      </c>
      <c r="L44" s="78">
        <f t="shared" si="1"/>
        <v>121112.61</v>
      </c>
      <c r="Q44" s="66"/>
      <c r="R44" s="66"/>
    </row>
    <row r="45" spans="1:19" ht="24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3">
        <v>16</v>
      </c>
      <c r="I45" s="84">
        <f>SUM(I46:I60)</f>
        <v>135700</v>
      </c>
      <c r="J45" s="84">
        <f>SUM(J46:J60)</f>
        <v>128300</v>
      </c>
      <c r="K45" s="84">
        <f>SUM(K46:K60)</f>
        <v>121112.61</v>
      </c>
      <c r="L45" s="84">
        <f>SUM(L46:L60)</f>
        <v>121112.61</v>
      </c>
      <c r="Q45" s="66"/>
      <c r="R45" s="66"/>
    </row>
    <row r="46" spans="1:19" ht="15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47</v>
      </c>
      <c r="H46" s="43">
        <v>17</v>
      </c>
      <c r="I46" s="72">
        <v>2900</v>
      </c>
      <c r="J46" s="72">
        <v>1700</v>
      </c>
      <c r="K46" s="72">
        <v>1473.01</v>
      </c>
      <c r="L46" s="72">
        <v>1473.01</v>
      </c>
      <c r="Q46" s="66"/>
      <c r="R46" s="66"/>
    </row>
    <row r="47" spans="1:19" ht="26.2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48</v>
      </c>
      <c r="H47" s="43">
        <v>18</v>
      </c>
      <c r="I47" s="72">
        <v>1100</v>
      </c>
      <c r="J47" s="72">
        <v>1100</v>
      </c>
      <c r="K47" s="72">
        <v>601.80999999999995</v>
      </c>
      <c r="L47" s="72">
        <v>601.80999999999995</v>
      </c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49</v>
      </c>
      <c r="H48" s="43">
        <v>19</v>
      </c>
      <c r="I48" s="72">
        <v>2600</v>
      </c>
      <c r="J48" s="72">
        <v>1400</v>
      </c>
      <c r="K48" s="72">
        <v>1277.07</v>
      </c>
      <c r="L48" s="72">
        <v>1277.07</v>
      </c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50</v>
      </c>
      <c r="H49" s="43">
        <v>20</v>
      </c>
      <c r="I49" s="72">
        <v>15000</v>
      </c>
      <c r="J49" s="72">
        <v>13000</v>
      </c>
      <c r="K49" s="72">
        <v>12773.55</v>
      </c>
      <c r="L49" s="72">
        <v>12773.55</v>
      </c>
      <c r="Q49" s="66"/>
      <c r="R49" s="66"/>
    </row>
    <row r="50" spans="1:19" ht="26.25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51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52</v>
      </c>
      <c r="H51" s="43">
        <v>22</v>
      </c>
      <c r="I51" s="73"/>
      <c r="J51" s="72"/>
      <c r="K51" s="72"/>
      <c r="L51" s="72"/>
      <c r="Q51" s="66"/>
      <c r="R51" s="66"/>
    </row>
    <row r="52" spans="1:19" ht="15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53</v>
      </c>
      <c r="H52" s="43">
        <v>23</v>
      </c>
      <c r="I52" s="95"/>
      <c r="J52" s="72"/>
      <c r="K52" s="72"/>
      <c r="L52" s="72"/>
      <c r="Q52" s="66"/>
      <c r="R52" s="66"/>
    </row>
    <row r="53" spans="1:19" ht="26.25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54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55</v>
      </c>
      <c r="H54" s="43">
        <v>25</v>
      </c>
      <c r="I54" s="73">
        <v>2600</v>
      </c>
      <c r="J54" s="72">
        <v>2600</v>
      </c>
      <c r="K54" s="72">
        <v>1705.51</v>
      </c>
      <c r="L54" s="72">
        <v>1705.51</v>
      </c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56</v>
      </c>
      <c r="H55" s="43">
        <v>26</v>
      </c>
      <c r="I55" s="73">
        <v>1000</v>
      </c>
      <c r="J55" s="72">
        <v>500</v>
      </c>
      <c r="K55" s="72">
        <v>160</v>
      </c>
      <c r="L55" s="72">
        <v>160</v>
      </c>
      <c r="Q55" s="66"/>
      <c r="R55" s="66"/>
    </row>
    <row r="56" spans="1:19" ht="27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57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58</v>
      </c>
      <c r="H57" s="43">
        <v>28</v>
      </c>
      <c r="I57" s="73">
        <v>104100</v>
      </c>
      <c r="J57" s="72">
        <v>104100</v>
      </c>
      <c r="K57" s="72">
        <v>100060.63</v>
      </c>
      <c r="L57" s="72">
        <v>100060.63</v>
      </c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59</v>
      </c>
      <c r="H58" s="43">
        <v>29</v>
      </c>
      <c r="I58" s="73">
        <v>500</v>
      </c>
      <c r="J58" s="72">
        <v>500</v>
      </c>
      <c r="K58" s="72">
        <v>171.67</v>
      </c>
      <c r="L58" s="72">
        <v>171.67</v>
      </c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60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61</v>
      </c>
      <c r="H60" s="43">
        <v>31</v>
      </c>
      <c r="I60" s="73">
        <v>5900</v>
      </c>
      <c r="J60" s="72">
        <v>3400</v>
      </c>
      <c r="K60" s="72">
        <v>2889.36</v>
      </c>
      <c r="L60" s="72">
        <v>2889.36</v>
      </c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62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63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64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65</v>
      </c>
      <c r="H65" s="43">
        <v>36</v>
      </c>
      <c r="I65" s="73"/>
      <c r="J65" s="73"/>
      <c r="K65" s="73"/>
      <c r="L65" s="73"/>
      <c r="Q65" s="66"/>
      <c r="R65" s="66"/>
    </row>
    <row r="66" spans="1:18" ht="19.5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66</v>
      </c>
      <c r="H66" s="43">
        <v>37</v>
      </c>
      <c r="I66" s="71"/>
      <c r="J66" s="71"/>
      <c r="K66" s="71"/>
      <c r="L66" s="71"/>
      <c r="Q66" s="66"/>
      <c r="R66" s="66"/>
    </row>
    <row r="67" spans="1:18" ht="16.5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67</v>
      </c>
      <c r="H67" s="43">
        <v>38</v>
      </c>
      <c r="I67" s="73"/>
      <c r="J67" s="73"/>
      <c r="K67" s="73"/>
      <c r="L67" s="73"/>
      <c r="Q67" s="66"/>
      <c r="R67" s="66"/>
    </row>
    <row r="68" spans="1:18" ht="29.25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68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65</v>
      </c>
      <c r="H70" s="43">
        <v>41</v>
      </c>
      <c r="I70" s="73"/>
      <c r="J70" s="73"/>
      <c r="K70" s="73"/>
      <c r="L70" s="73"/>
      <c r="Q70" s="66"/>
      <c r="R70" s="66"/>
    </row>
    <row r="71" spans="1:18" ht="16.5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66</v>
      </c>
      <c r="H71" s="43">
        <v>42</v>
      </c>
      <c r="I71" s="73"/>
      <c r="J71" s="73"/>
      <c r="K71" s="73"/>
      <c r="L71" s="73"/>
      <c r="Q71" s="66"/>
      <c r="R71" s="66"/>
    </row>
    <row r="72" spans="1:18" ht="15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67</v>
      </c>
      <c r="H72" s="43">
        <v>43</v>
      </c>
      <c r="I72" s="73"/>
      <c r="J72" s="73"/>
      <c r="K72" s="73"/>
      <c r="L72" s="73"/>
      <c r="Q72" s="66"/>
      <c r="R72" s="66"/>
    </row>
    <row r="73" spans="1:18" ht="27.75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69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70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71</v>
      </c>
      <c r="H75" s="43">
        <v>46</v>
      </c>
      <c r="I75" s="71"/>
      <c r="J75" s="71"/>
      <c r="K75" s="71"/>
      <c r="L75" s="71"/>
      <c r="Q75" s="66"/>
      <c r="R75" s="66"/>
    </row>
    <row r="76" spans="1:18" ht="16.5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72</v>
      </c>
      <c r="H76" s="43">
        <v>47</v>
      </c>
      <c r="I76" s="73"/>
      <c r="J76" s="73"/>
      <c r="K76" s="73"/>
      <c r="L76" s="73"/>
      <c r="Q76" s="66"/>
      <c r="R76" s="66"/>
    </row>
    <row r="77" spans="1:18" ht="17.25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73</v>
      </c>
      <c r="H77" s="43">
        <v>48</v>
      </c>
      <c r="I77" s="71"/>
      <c r="J77" s="71"/>
      <c r="K77" s="71"/>
      <c r="L77" s="71"/>
      <c r="Q77" s="66"/>
      <c r="R77" s="66"/>
    </row>
    <row r="78" spans="1:18" ht="12.75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74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74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74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74</v>
      </c>
      <c r="H81" s="43">
        <v>52</v>
      </c>
      <c r="I81" s="73"/>
      <c r="J81" s="73"/>
      <c r="K81" s="73"/>
      <c r="L81" s="73"/>
    </row>
    <row r="82" spans="1:12" ht="16.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75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76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76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76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77</v>
      </c>
      <c r="H86" s="43">
        <v>57</v>
      </c>
      <c r="I86" s="73"/>
      <c r="J86" s="73"/>
      <c r="K86" s="73"/>
      <c r="L86" s="73"/>
    </row>
    <row r="87" spans="1:12" ht="13.5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78</v>
      </c>
      <c r="H87" s="43">
        <v>58</v>
      </c>
      <c r="I87" s="73"/>
      <c r="J87" s="73"/>
      <c r="K87" s="73"/>
      <c r="L87" s="73"/>
    </row>
    <row r="88" spans="1:12" ht="13.5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79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80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81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81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81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82</v>
      </c>
      <c r="H93" s="43">
        <v>64</v>
      </c>
      <c r="I93" s="73"/>
      <c r="J93" s="73"/>
      <c r="K93" s="73"/>
      <c r="L93" s="73"/>
    </row>
    <row r="94" spans="1:12" ht="15.75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83</v>
      </c>
      <c r="H94" s="43">
        <v>65</v>
      </c>
      <c r="I94" s="73"/>
      <c r="J94" s="73"/>
      <c r="K94" s="73"/>
      <c r="L94" s="73"/>
    </row>
    <row r="95" spans="1:12" ht="12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84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84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84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85</v>
      </c>
      <c r="H98" s="43">
        <v>69</v>
      </c>
      <c r="I98" s="73"/>
      <c r="J98" s="73"/>
      <c r="K98" s="73"/>
      <c r="L98" s="73"/>
    </row>
    <row r="99" spans="1:12" ht="25.5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86</v>
      </c>
      <c r="H99" s="43">
        <v>70</v>
      </c>
      <c r="I99" s="73"/>
      <c r="J99" s="73"/>
      <c r="K99" s="73"/>
      <c r="L99" s="73"/>
    </row>
    <row r="100" spans="1:12" ht="28.5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87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88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88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88</v>
      </c>
      <c r="H103" s="43">
        <v>74</v>
      </c>
      <c r="I103" s="73"/>
      <c r="J103" s="73"/>
      <c r="K103" s="73"/>
      <c r="L103" s="73"/>
    </row>
    <row r="104" spans="1:12" ht="26.25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89</v>
      </c>
      <c r="H104" s="43">
        <v>75</v>
      </c>
      <c r="I104" s="73"/>
      <c r="J104" s="73"/>
      <c r="K104" s="73"/>
      <c r="L104" s="73"/>
    </row>
    <row r="105" spans="1:12" ht="27.75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90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90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90</v>
      </c>
      <c r="H107" s="43">
        <v>78</v>
      </c>
      <c r="I107" s="73"/>
      <c r="J107" s="73"/>
      <c r="K107" s="73"/>
      <c r="L107" s="73"/>
    </row>
    <row r="108" spans="1:12" ht="18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91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92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93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93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93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94</v>
      </c>
      <c r="H113" s="43">
        <v>84</v>
      </c>
      <c r="I113" s="73"/>
      <c r="J113" s="73"/>
      <c r="K113" s="73"/>
      <c r="L113" s="73"/>
    </row>
    <row r="114" spans="1:12" ht="13.5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95</v>
      </c>
      <c r="H114" s="43">
        <v>85</v>
      </c>
      <c r="I114" s="71"/>
      <c r="J114" s="71"/>
      <c r="K114" s="71"/>
      <c r="L114" s="71"/>
    </row>
    <row r="115" spans="1:12" ht="26.25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96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96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96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96</v>
      </c>
      <c r="H118" s="43">
        <v>89</v>
      </c>
      <c r="I118" s="73"/>
      <c r="J118" s="73"/>
      <c r="K118" s="73"/>
      <c r="L118" s="73"/>
    </row>
    <row r="119" spans="1:12" ht="26.25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97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97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97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97</v>
      </c>
      <c r="H122" s="43">
        <v>93</v>
      </c>
      <c r="I122" s="73"/>
      <c r="J122" s="73"/>
      <c r="K122" s="73"/>
      <c r="L122" s="73"/>
    </row>
    <row r="123" spans="1:12" ht="26.25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98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98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98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98</v>
      </c>
      <c r="H126" s="43">
        <v>97</v>
      </c>
      <c r="I126" s="73"/>
      <c r="J126" s="73"/>
      <c r="K126" s="73"/>
      <c r="L126" s="73"/>
    </row>
    <row r="127" spans="1:12" ht="27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99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99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99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100</v>
      </c>
      <c r="H130" s="43">
        <v>101</v>
      </c>
      <c r="I130" s="73"/>
      <c r="J130" s="73"/>
      <c r="K130" s="73"/>
      <c r="L130" s="73"/>
    </row>
    <row r="131" spans="1:12" ht="27.75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101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101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101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101</v>
      </c>
      <c r="H134" s="133">
        <v>105</v>
      </c>
      <c r="I134" s="135"/>
      <c r="J134" s="136"/>
      <c r="K134" s="135"/>
      <c r="L134" s="135"/>
    </row>
    <row r="135" spans="1:12" ht="14.2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102</v>
      </c>
      <c r="H135" s="133">
        <v>106</v>
      </c>
      <c r="I135" s="69">
        <f>SUM(I136+I141+I149)</f>
        <v>6200</v>
      </c>
      <c r="J135" s="103">
        <f>SUM(J136+J141+J149)</f>
        <v>4100</v>
      </c>
      <c r="K135" s="69">
        <f>SUM(K136+K141+K149)</f>
        <v>1782.58</v>
      </c>
      <c r="L135" s="54">
        <f>SUM(L136+L141+L149)</f>
        <v>1782.58</v>
      </c>
    </row>
    <row r="136" spans="1:12" ht="13.5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103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103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103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104</v>
      </c>
      <c r="H139" s="133">
        <v>110</v>
      </c>
      <c r="I139" s="137"/>
      <c r="J139" s="137"/>
      <c r="K139" s="137"/>
      <c r="L139" s="137"/>
    </row>
    <row r="140" spans="1:12" ht="14.25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105</v>
      </c>
      <c r="H140" s="133">
        <v>111</v>
      </c>
      <c r="I140" s="72"/>
      <c r="J140" s="72"/>
      <c r="K140" s="72"/>
      <c r="L140" s="72"/>
    </row>
    <row r="141" spans="1:12" ht="26.25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106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107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107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108</v>
      </c>
      <c r="H144" s="133">
        <v>115</v>
      </c>
      <c r="I144" s="72"/>
      <c r="J144" s="72"/>
      <c r="K144" s="72"/>
      <c r="L144" s="72"/>
    </row>
    <row r="145" spans="1:12" ht="15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109</v>
      </c>
      <c r="H145" s="133">
        <v>116</v>
      </c>
      <c r="I145" s="72"/>
      <c r="J145" s="72"/>
      <c r="K145" s="72"/>
      <c r="L145" s="72"/>
    </row>
    <row r="146" spans="1:12" ht="15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110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110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110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111</v>
      </c>
      <c r="H149" s="133">
        <v>120</v>
      </c>
      <c r="I149" s="69">
        <f t="shared" ref="I149:L150" si="14">I150</f>
        <v>6200</v>
      </c>
      <c r="J149" s="103">
        <f t="shared" si="14"/>
        <v>4100</v>
      </c>
      <c r="K149" s="69">
        <f t="shared" si="14"/>
        <v>1782.58</v>
      </c>
      <c r="L149" s="54">
        <f t="shared" si="14"/>
        <v>1782.58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111</v>
      </c>
      <c r="H150" s="133">
        <v>121</v>
      </c>
      <c r="I150" s="129">
        <f t="shared" si="14"/>
        <v>6200</v>
      </c>
      <c r="J150" s="128">
        <f t="shared" si="14"/>
        <v>4100</v>
      </c>
      <c r="K150" s="129">
        <f t="shared" si="14"/>
        <v>1782.58</v>
      </c>
      <c r="L150" s="84">
        <f t="shared" si="14"/>
        <v>1782.58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111</v>
      </c>
      <c r="H151" s="133">
        <v>122</v>
      </c>
      <c r="I151" s="69">
        <f>SUM(I152:I153)</f>
        <v>6200</v>
      </c>
      <c r="J151" s="103">
        <f>SUM(J152:J153)</f>
        <v>4100</v>
      </c>
      <c r="K151" s="69">
        <f>SUM(K152:K153)</f>
        <v>1782.58</v>
      </c>
      <c r="L151" s="54">
        <f>SUM(L152:L153)</f>
        <v>1782.58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112</v>
      </c>
      <c r="H152" s="133">
        <v>123</v>
      </c>
      <c r="I152" s="137">
        <v>6200</v>
      </c>
      <c r="J152" s="137">
        <v>4100</v>
      </c>
      <c r="K152" s="137">
        <v>1782.58</v>
      </c>
      <c r="L152" s="137">
        <v>1782.58</v>
      </c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113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114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114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115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115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116</v>
      </c>
      <c r="H158" s="133">
        <v>129</v>
      </c>
      <c r="I158" s="72"/>
      <c r="J158" s="72"/>
      <c r="K158" s="72"/>
      <c r="L158" s="72"/>
    </row>
    <row r="159" spans="1:12" ht="15.75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117</v>
      </c>
      <c r="H159" s="133">
        <v>130</v>
      </c>
      <c r="I159" s="145"/>
      <c r="J159" s="145"/>
      <c r="K159" s="145"/>
      <c r="L159" s="145"/>
    </row>
    <row r="160" spans="1:12" ht="13.5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118</v>
      </c>
      <c r="H160" s="133">
        <v>131</v>
      </c>
      <c r="I160" s="145"/>
      <c r="J160" s="146"/>
      <c r="K160" s="145"/>
      <c r="L160" s="95"/>
    </row>
    <row r="161" spans="1:12" ht="15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119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119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119</v>
      </c>
      <c r="H163" s="133">
        <v>134</v>
      </c>
      <c r="I163" s="148"/>
      <c r="J163" s="73"/>
      <c r="K163" s="73"/>
      <c r="L163" s="73"/>
    </row>
    <row r="164" spans="1:12" ht="39.7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120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121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122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122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122</v>
      </c>
      <c r="H168" s="133">
        <v>139</v>
      </c>
      <c r="I168" s="137"/>
      <c r="J168" s="137"/>
      <c r="K168" s="137"/>
      <c r="L168" s="137"/>
    </row>
    <row r="169" spans="1:12" ht="41.25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123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124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124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125</v>
      </c>
      <c r="H172" s="133">
        <v>143</v>
      </c>
      <c r="I172" s="145"/>
      <c r="J172" s="71"/>
      <c r="K172" s="71"/>
      <c r="L172" s="71"/>
    </row>
    <row r="173" spans="1:12" ht="51.75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126</v>
      </c>
      <c r="H173" s="133">
        <v>144</v>
      </c>
      <c r="I173" s="72"/>
      <c r="J173" s="149"/>
      <c r="K173" s="149"/>
      <c r="L173" s="149"/>
    </row>
    <row r="174" spans="1:12" ht="54.75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127</v>
      </c>
      <c r="H174" s="133">
        <v>145</v>
      </c>
      <c r="I174" s="72"/>
      <c r="J174" s="72"/>
      <c r="K174" s="72"/>
      <c r="L174" s="72"/>
    </row>
    <row r="175" spans="1:12" ht="39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128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129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130</v>
      </c>
      <c r="H177" s="133">
        <v>148</v>
      </c>
      <c r="I177" s="72"/>
      <c r="J177" s="71"/>
      <c r="K177" s="71"/>
      <c r="L177" s="71"/>
    </row>
    <row r="178" spans="1:12" ht="54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131</v>
      </c>
      <c r="H178" s="133">
        <v>149</v>
      </c>
      <c r="I178" s="71"/>
      <c r="J178" s="73"/>
      <c r="K178" s="73"/>
      <c r="L178" s="73"/>
    </row>
    <row r="179" spans="1:12" ht="54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132</v>
      </c>
      <c r="H179" s="133">
        <v>150</v>
      </c>
      <c r="I179" s="149"/>
      <c r="J179" s="149"/>
      <c r="K179" s="149"/>
      <c r="L179" s="149"/>
    </row>
    <row r="180" spans="1:12" ht="76.5" customHeight="1" x14ac:dyDescent="0.2">
      <c r="A180" s="49">
        <v>3</v>
      </c>
      <c r="B180" s="52"/>
      <c r="C180" s="50"/>
      <c r="D180" s="51"/>
      <c r="E180" s="51"/>
      <c r="F180" s="53"/>
      <c r="G180" s="121" t="s">
        <v>133</v>
      </c>
      <c r="H180" s="133">
        <v>151</v>
      </c>
      <c r="I180" s="54">
        <f>SUM(I181+I234+I299)</f>
        <v>20000</v>
      </c>
      <c r="J180" s="103">
        <f>SUM(J181+J234+J299)</f>
        <v>20000</v>
      </c>
      <c r="K180" s="69">
        <f>SUM(K181+K234+K299)</f>
        <v>0</v>
      </c>
      <c r="L180" s="54">
        <f>SUM(L181+L234+L299)</f>
        <v>0</v>
      </c>
    </row>
    <row r="181" spans="1:12" ht="34.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134</v>
      </c>
      <c r="H181" s="133">
        <v>152</v>
      </c>
      <c r="I181" s="54">
        <f>SUM(I182+I205+I212+I224+I228)</f>
        <v>20000</v>
      </c>
      <c r="J181" s="76">
        <f>SUM(J182+J205+J212+J224+J228)</f>
        <v>20000</v>
      </c>
      <c r="K181" s="76">
        <f>SUM(K182+K205+K212+K224+K228)</f>
        <v>0</v>
      </c>
      <c r="L181" s="76">
        <f>SUM(L182+L205+L212+L224+L228)</f>
        <v>0</v>
      </c>
    </row>
    <row r="182" spans="1:12" ht="30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135</v>
      </c>
      <c r="H182" s="133">
        <v>153</v>
      </c>
      <c r="I182" s="76">
        <f>SUM(I183+I186+I191+I197+I202)</f>
        <v>20000</v>
      </c>
      <c r="J182" s="76">
        <f>SUM(J183+J186+J191+J197+J202)</f>
        <v>20000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136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136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136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137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137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138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139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140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141</v>
      </c>
      <c r="H191" s="133">
        <v>162</v>
      </c>
      <c r="I191" s="54">
        <f>I192</f>
        <v>20000</v>
      </c>
      <c r="J191" s="103">
        <f>J192</f>
        <v>20000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141</v>
      </c>
      <c r="H192" s="133">
        <v>163</v>
      </c>
      <c r="I192" s="54">
        <f>SUM(I193:I196)</f>
        <v>20000</v>
      </c>
      <c r="J192" s="54">
        <f>SUM(J193:J196)</f>
        <v>20000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142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143</v>
      </c>
      <c r="H194" s="133">
        <v>165</v>
      </c>
      <c r="I194" s="71">
        <v>20000</v>
      </c>
      <c r="J194" s="73">
        <v>20000</v>
      </c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144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145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146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146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147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148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149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150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150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150</v>
      </c>
      <c r="H204" s="133">
        <v>175</v>
      </c>
      <c r="I204" s="71"/>
      <c r="J204" s="73"/>
      <c r="K204" s="73"/>
      <c r="L204" s="73"/>
    </row>
    <row r="205" spans="1:12" ht="26.25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151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151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151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152</v>
      </c>
      <c r="H208" s="133">
        <v>179</v>
      </c>
      <c r="I208" s="73"/>
      <c r="J208" s="73"/>
      <c r="K208" s="73"/>
      <c r="L208" s="73"/>
    </row>
    <row r="209" spans="1:16" ht="14.25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153</v>
      </c>
      <c r="H209" s="133">
        <v>180</v>
      </c>
      <c r="I209" s="73"/>
      <c r="J209" s="73"/>
      <c r="K209" s="73"/>
      <c r="L209" s="73"/>
    </row>
    <row r="210" spans="1:16" ht="18.75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154</v>
      </c>
      <c r="H210" s="133">
        <v>181</v>
      </c>
      <c r="I210" s="73"/>
      <c r="J210" s="73"/>
      <c r="K210" s="73"/>
      <c r="L210" s="73"/>
    </row>
    <row r="211" spans="1:16" ht="17.25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155</v>
      </c>
      <c r="H211" s="133">
        <v>182</v>
      </c>
      <c r="I211" s="73"/>
      <c r="J211" s="73"/>
      <c r="K211" s="73"/>
      <c r="L211" s="149"/>
    </row>
    <row r="212" spans="1:16" ht="15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156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157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157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157</v>
      </c>
      <c r="H215" s="133">
        <v>186</v>
      </c>
      <c r="I215" s="149"/>
      <c r="J215" s="149"/>
      <c r="K215" s="149"/>
      <c r="L215" s="149"/>
    </row>
    <row r="216" spans="1:16" ht="15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158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158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159</v>
      </c>
      <c r="H218" s="133">
        <v>189</v>
      </c>
      <c r="I218" s="73"/>
      <c r="J218" s="73"/>
      <c r="K218" s="73"/>
      <c r="L218" s="149"/>
    </row>
    <row r="219" spans="1:16" ht="26.25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160</v>
      </c>
      <c r="H219" s="133">
        <v>190</v>
      </c>
      <c r="I219" s="73"/>
      <c r="J219" s="73"/>
      <c r="K219" s="73"/>
      <c r="L219" s="73"/>
    </row>
    <row r="220" spans="1:16" ht="16.5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161</v>
      </c>
      <c r="H220" s="133">
        <v>191</v>
      </c>
      <c r="I220" s="73"/>
      <c r="J220" s="73"/>
      <c r="K220" s="73"/>
      <c r="L220" s="73"/>
    </row>
    <row r="221" spans="1:16" ht="27.75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162</v>
      </c>
      <c r="H221" s="133">
        <v>192</v>
      </c>
      <c r="I221" s="73"/>
      <c r="J221" s="73"/>
      <c r="K221" s="73"/>
      <c r="L221" s="149"/>
    </row>
    <row r="222" spans="1:16" ht="15.75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163</v>
      </c>
      <c r="H222" s="133">
        <v>193</v>
      </c>
      <c r="I222" s="73"/>
      <c r="J222" s="73"/>
      <c r="K222" s="73"/>
      <c r="L222" s="73"/>
    </row>
    <row r="223" spans="1:16" ht="13.5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158</v>
      </c>
      <c r="H223" s="133">
        <v>194</v>
      </c>
      <c r="I223" s="73"/>
      <c r="J223" s="73"/>
      <c r="K223" s="73"/>
      <c r="L223" s="149"/>
    </row>
    <row r="224" spans="1:16" ht="27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164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164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165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165</v>
      </c>
      <c r="H227" s="133">
        <v>198</v>
      </c>
      <c r="I227" s="73"/>
      <c r="J227" s="73"/>
      <c r="K227" s="73"/>
      <c r="L227" s="73"/>
    </row>
    <row r="228" spans="1:12" ht="26.25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166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166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166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167</v>
      </c>
      <c r="H231" s="133">
        <v>202</v>
      </c>
      <c r="I231" s="73"/>
      <c r="J231" s="73"/>
      <c r="K231" s="73"/>
      <c r="L231" s="73"/>
    </row>
    <row r="232" spans="1:12" ht="25.5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168</v>
      </c>
      <c r="H232" s="133">
        <v>203</v>
      </c>
      <c r="I232" s="73"/>
      <c r="J232" s="73"/>
      <c r="K232" s="73"/>
      <c r="L232" s="73"/>
    </row>
    <row r="233" spans="1:12" ht="28.5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169</v>
      </c>
      <c r="H233" s="133">
        <v>204</v>
      </c>
      <c r="I233" s="73"/>
      <c r="J233" s="73"/>
      <c r="K233" s="73"/>
      <c r="L233" s="73"/>
    </row>
    <row r="234" spans="1:12" s="2" customFormat="1" ht="41.2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170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171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172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173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173</v>
      </c>
      <c r="H238" s="133">
        <v>209</v>
      </c>
      <c r="I238" s="73"/>
      <c r="J238" s="73"/>
      <c r="K238" s="73"/>
      <c r="L238" s="73"/>
    </row>
    <row r="239" spans="1:12" ht="14.25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174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175</v>
      </c>
      <c r="H240" s="133">
        <v>211</v>
      </c>
      <c r="I240" s="73"/>
      <c r="J240" s="73"/>
      <c r="K240" s="73"/>
      <c r="L240" s="73"/>
    </row>
    <row r="241" spans="1:12" ht="14.25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176</v>
      </c>
      <c r="H241" s="133">
        <v>212</v>
      </c>
      <c r="I241" s="73"/>
      <c r="J241" s="73"/>
      <c r="K241" s="73"/>
      <c r="L241" s="73"/>
    </row>
    <row r="242" spans="1:12" ht="14.25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177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178</v>
      </c>
      <c r="H243" s="133">
        <v>214</v>
      </c>
      <c r="I243" s="73"/>
      <c r="J243" s="73"/>
      <c r="K243" s="73"/>
      <c r="L243" s="73"/>
    </row>
    <row r="244" spans="1:12" ht="14.25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179</v>
      </c>
      <c r="H244" s="133">
        <v>215</v>
      </c>
      <c r="I244" s="73"/>
      <c r="J244" s="73"/>
      <c r="K244" s="73"/>
      <c r="L244" s="73"/>
    </row>
    <row r="245" spans="1:12" ht="27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180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180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181</v>
      </c>
      <c r="H247" s="133">
        <v>218</v>
      </c>
      <c r="I247" s="73"/>
      <c r="J247" s="73"/>
      <c r="K247" s="73"/>
      <c r="L247" s="73"/>
    </row>
    <row r="248" spans="1:12" ht="25.5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182</v>
      </c>
      <c r="H248" s="133">
        <v>219</v>
      </c>
      <c r="I248" s="73"/>
      <c r="J248" s="73"/>
      <c r="K248" s="73"/>
      <c r="L248" s="73"/>
    </row>
    <row r="249" spans="1:12" ht="26.25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183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183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184</v>
      </c>
      <c r="H251" s="133">
        <v>222</v>
      </c>
      <c r="I251" s="73"/>
      <c r="J251" s="73"/>
      <c r="K251" s="73"/>
      <c r="L251" s="73"/>
    </row>
    <row r="252" spans="1:12" ht="27.75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185</v>
      </c>
      <c r="H252" s="133">
        <v>223</v>
      </c>
      <c r="I252" s="149"/>
      <c r="J252" s="145"/>
      <c r="K252" s="149"/>
      <c r="L252" s="149"/>
    </row>
    <row r="253" spans="1:12" ht="12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186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186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187</v>
      </c>
      <c r="H255" s="133">
        <v>226</v>
      </c>
      <c r="I255" s="73"/>
      <c r="J255" s="73"/>
      <c r="K255" s="73"/>
      <c r="L255" s="73"/>
    </row>
    <row r="256" spans="1:12" ht="18.75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188</v>
      </c>
      <c r="H256" s="133">
        <v>227</v>
      </c>
      <c r="I256" s="73"/>
      <c r="J256" s="73"/>
      <c r="K256" s="73"/>
      <c r="L256" s="73"/>
    </row>
    <row r="257" spans="1:12" ht="13.5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189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189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189</v>
      </c>
      <c r="H259" s="133">
        <v>230</v>
      </c>
      <c r="I259" s="149"/>
      <c r="J259" s="149"/>
      <c r="K259" s="149"/>
      <c r="L259" s="149"/>
    </row>
    <row r="260" spans="1:12" ht="13.5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190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190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190</v>
      </c>
      <c r="H262" s="133">
        <v>233</v>
      </c>
      <c r="I262" s="149"/>
      <c r="J262" s="149"/>
      <c r="K262" s="149"/>
      <c r="L262" s="149"/>
    </row>
    <row r="263" spans="1:12" ht="13.5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191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191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192</v>
      </c>
      <c r="H265" s="133">
        <v>236</v>
      </c>
      <c r="I265" s="72"/>
      <c r="J265" s="73"/>
      <c r="K265" s="73"/>
      <c r="L265" s="73"/>
    </row>
    <row r="266" spans="1:12" ht="24.75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193</v>
      </c>
      <c r="H266" s="133">
        <v>237</v>
      </c>
      <c r="I266" s="73"/>
      <c r="J266" s="73"/>
      <c r="K266" s="73"/>
      <c r="L266" s="73"/>
    </row>
    <row r="267" spans="1:12" ht="38.25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194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195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173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173</v>
      </c>
      <c r="H270" s="133">
        <v>241</v>
      </c>
      <c r="I270" s="73"/>
      <c r="J270" s="73"/>
      <c r="K270" s="73"/>
      <c r="L270" s="73"/>
    </row>
    <row r="271" spans="1:12" ht="15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196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175</v>
      </c>
      <c r="H272" s="133">
        <v>243</v>
      </c>
      <c r="I272" s="73"/>
      <c r="J272" s="72"/>
      <c r="K272" s="73"/>
      <c r="L272" s="73"/>
    </row>
    <row r="273" spans="1:12" ht="15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176</v>
      </c>
      <c r="H273" s="133">
        <v>244</v>
      </c>
      <c r="I273" s="73"/>
      <c r="J273" s="72"/>
      <c r="K273" s="73"/>
      <c r="L273" s="73"/>
    </row>
    <row r="274" spans="1:12" ht="15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177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178</v>
      </c>
      <c r="H275" s="133">
        <v>246</v>
      </c>
      <c r="I275" s="73"/>
      <c r="J275" s="72"/>
      <c r="K275" s="73"/>
      <c r="L275" s="73"/>
    </row>
    <row r="276" spans="1:12" ht="15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197</v>
      </c>
      <c r="H276" s="133">
        <v>247</v>
      </c>
      <c r="I276" s="73"/>
      <c r="J276" s="72"/>
      <c r="K276" s="73"/>
      <c r="L276" s="73"/>
    </row>
    <row r="277" spans="1:12" ht="26.25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198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198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199</v>
      </c>
      <c r="H279" s="133">
        <v>250</v>
      </c>
      <c r="I279" s="73"/>
      <c r="J279" s="73"/>
      <c r="K279" s="73"/>
      <c r="L279" s="73"/>
    </row>
    <row r="280" spans="1:12" ht="26.25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200</v>
      </c>
      <c r="H280" s="133">
        <v>251</v>
      </c>
      <c r="I280" s="73"/>
      <c r="J280" s="73"/>
      <c r="K280" s="73"/>
      <c r="L280" s="73"/>
    </row>
    <row r="281" spans="1:12" ht="26.25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201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201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202</v>
      </c>
      <c r="H283" s="133">
        <v>254</v>
      </c>
      <c r="I283" s="73"/>
      <c r="J283" s="73"/>
      <c r="K283" s="73"/>
      <c r="L283" s="73"/>
    </row>
    <row r="284" spans="1:12" ht="25.5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203</v>
      </c>
      <c r="H284" s="133">
        <v>255</v>
      </c>
      <c r="I284" s="73"/>
      <c r="J284" s="73"/>
      <c r="K284" s="73"/>
      <c r="L284" s="73"/>
    </row>
    <row r="285" spans="1:12" ht="22.5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204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204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205</v>
      </c>
      <c r="H287" s="133">
        <v>258</v>
      </c>
      <c r="I287" s="73"/>
      <c r="J287" s="73"/>
      <c r="K287" s="73"/>
      <c r="L287" s="73"/>
    </row>
    <row r="288" spans="1:12" ht="27.75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206</v>
      </c>
      <c r="H288" s="133">
        <v>259</v>
      </c>
      <c r="I288" s="73"/>
      <c r="J288" s="73"/>
      <c r="K288" s="73"/>
      <c r="L288" s="73"/>
    </row>
    <row r="289" spans="1:12" ht="14.25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207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207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207</v>
      </c>
      <c r="H291" s="133">
        <v>262</v>
      </c>
      <c r="I291" s="73"/>
      <c r="J291" s="73"/>
      <c r="K291" s="73"/>
      <c r="L291" s="73"/>
    </row>
    <row r="292" spans="1:12" ht="14.25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190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190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190</v>
      </c>
      <c r="H294" s="133">
        <v>265</v>
      </c>
      <c r="I294" s="73"/>
      <c r="J294" s="73"/>
      <c r="K294" s="73"/>
      <c r="L294" s="73"/>
    </row>
    <row r="295" spans="1:12" ht="14.25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191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191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192</v>
      </c>
      <c r="H297" s="133">
        <v>268</v>
      </c>
      <c r="I297" s="73"/>
      <c r="J297" s="73"/>
      <c r="K297" s="73"/>
      <c r="L297" s="73"/>
    </row>
    <row r="298" spans="1:12" ht="25.5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193</v>
      </c>
      <c r="H298" s="133">
        <v>269</v>
      </c>
      <c r="I298" s="73"/>
      <c r="J298" s="73"/>
      <c r="K298" s="73"/>
      <c r="L298" s="73"/>
    </row>
    <row r="299" spans="1:12" ht="30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208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209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195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173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173</v>
      </c>
      <c r="H303" s="133">
        <v>274</v>
      </c>
      <c r="I303" s="73"/>
      <c r="J303" s="73"/>
      <c r="K303" s="73"/>
      <c r="L303" s="73"/>
    </row>
    <row r="304" spans="1:12" ht="14.25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196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175</v>
      </c>
      <c r="H305" s="133">
        <v>276</v>
      </c>
      <c r="I305" s="73"/>
      <c r="J305" s="73"/>
      <c r="K305" s="73"/>
      <c r="L305" s="73"/>
    </row>
    <row r="306" spans="1:12" ht="14.25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176</v>
      </c>
      <c r="H306" s="133">
        <v>277</v>
      </c>
      <c r="I306" s="73"/>
      <c r="J306" s="73"/>
      <c r="K306" s="73"/>
      <c r="L306" s="73"/>
    </row>
    <row r="307" spans="1:12" ht="14.25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177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178</v>
      </c>
      <c r="H308" s="133">
        <v>279</v>
      </c>
      <c r="I308" s="73"/>
      <c r="J308" s="73"/>
      <c r="K308" s="73"/>
      <c r="L308" s="73"/>
    </row>
    <row r="309" spans="1:12" ht="14.25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197</v>
      </c>
      <c r="H309" s="133">
        <v>280</v>
      </c>
      <c r="I309" s="73"/>
      <c r="J309" s="73"/>
      <c r="K309" s="73"/>
      <c r="L309" s="73"/>
    </row>
    <row r="310" spans="1:12" ht="13.5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210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210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211</v>
      </c>
      <c r="H312" s="133">
        <v>283</v>
      </c>
      <c r="I312" s="73"/>
      <c r="J312" s="73"/>
      <c r="K312" s="73"/>
      <c r="L312" s="73"/>
    </row>
    <row r="313" spans="1:12" ht="12.75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212</v>
      </c>
      <c r="H313" s="133">
        <v>284</v>
      </c>
      <c r="I313" s="73"/>
      <c r="J313" s="73"/>
      <c r="K313" s="73"/>
      <c r="L313" s="73"/>
    </row>
    <row r="314" spans="1:12" ht="15.75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213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213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214</v>
      </c>
      <c r="H316" s="133">
        <v>287</v>
      </c>
      <c r="I316" s="149"/>
      <c r="J316" s="149"/>
      <c r="K316" s="149"/>
      <c r="L316" s="148"/>
    </row>
    <row r="317" spans="1:12" ht="26.25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215</v>
      </c>
      <c r="H317" s="133">
        <v>288</v>
      </c>
      <c r="I317" s="73"/>
      <c r="J317" s="73"/>
      <c r="K317" s="73"/>
      <c r="L317" s="73"/>
    </row>
    <row r="318" spans="1:12" ht="13.5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216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216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217</v>
      </c>
      <c r="H320" s="133">
        <v>291</v>
      </c>
      <c r="I320" s="72"/>
      <c r="J320" s="73"/>
      <c r="K320" s="73"/>
      <c r="L320" s="72"/>
    </row>
    <row r="321" spans="1:16" ht="14.25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218</v>
      </c>
      <c r="H321" s="133">
        <v>292</v>
      </c>
      <c r="I321" s="73"/>
      <c r="J321" s="149"/>
      <c r="K321" s="149"/>
      <c r="L321" s="148"/>
    </row>
    <row r="322" spans="1:16" ht="15.75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219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219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220</v>
      </c>
      <c r="H324" s="133">
        <v>295</v>
      </c>
      <c r="I324" s="73"/>
      <c r="J324" s="149"/>
      <c r="K324" s="149"/>
      <c r="L324" s="148"/>
    </row>
    <row r="325" spans="1:16" ht="14.25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190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190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190</v>
      </c>
      <c r="H327" s="133">
        <v>298</v>
      </c>
      <c r="I327" s="149"/>
      <c r="J327" s="149"/>
      <c r="K327" s="149"/>
      <c r="L327" s="148"/>
    </row>
    <row r="328" spans="1:16" ht="15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221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221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222</v>
      </c>
      <c r="H330" s="133">
        <v>301</v>
      </c>
      <c r="I330" s="149"/>
      <c r="J330" s="149"/>
      <c r="K330" s="149"/>
      <c r="L330" s="148"/>
    </row>
    <row r="331" spans="1:16" ht="27.75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223</v>
      </c>
      <c r="H331" s="133">
        <v>302</v>
      </c>
      <c r="I331" s="73"/>
      <c r="J331" s="73"/>
      <c r="K331" s="73"/>
      <c r="L331" s="73"/>
    </row>
    <row r="332" spans="1:16" ht="38.25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224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172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172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173</v>
      </c>
      <c r="H335" s="133">
        <v>306</v>
      </c>
      <c r="I335" s="149"/>
      <c r="J335" s="149"/>
      <c r="K335" s="149"/>
      <c r="L335" s="148"/>
    </row>
    <row r="336" spans="1:16" ht="13.5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196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175</v>
      </c>
      <c r="H337" s="133">
        <v>308</v>
      </c>
      <c r="I337" s="149"/>
      <c r="J337" s="149"/>
      <c r="K337" s="149"/>
      <c r="L337" s="148"/>
    </row>
    <row r="338" spans="1:12" ht="13.5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176</v>
      </c>
      <c r="H338" s="133">
        <v>309</v>
      </c>
      <c r="I338" s="73"/>
      <c r="J338" s="73"/>
      <c r="K338" s="73"/>
      <c r="L338" s="73"/>
    </row>
    <row r="339" spans="1:12" ht="13.5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177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178</v>
      </c>
      <c r="H340" s="133">
        <v>311</v>
      </c>
      <c r="I340" s="73"/>
      <c r="J340" s="73"/>
      <c r="K340" s="73"/>
      <c r="L340" s="73"/>
    </row>
    <row r="341" spans="1:12" ht="13.5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197</v>
      </c>
      <c r="H341" s="133">
        <v>312</v>
      </c>
      <c r="I341" s="95"/>
      <c r="J341" s="163"/>
      <c r="K341" s="95"/>
      <c r="L341" s="95"/>
    </row>
    <row r="342" spans="1:12" ht="13.5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210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210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211</v>
      </c>
      <c r="H344" s="133">
        <v>315</v>
      </c>
      <c r="I344" s="73"/>
      <c r="J344" s="73"/>
      <c r="K344" s="73"/>
      <c r="L344" s="73"/>
    </row>
    <row r="345" spans="1:12" ht="13.5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212</v>
      </c>
      <c r="H345" s="133">
        <v>316</v>
      </c>
      <c r="I345" s="73"/>
      <c r="J345" s="73"/>
      <c r="K345" s="73"/>
      <c r="L345" s="73"/>
    </row>
    <row r="346" spans="1:12" ht="23.25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213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213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214</v>
      </c>
      <c r="H348" s="133">
        <v>319</v>
      </c>
      <c r="I348" s="149"/>
      <c r="J348" s="149"/>
      <c r="K348" s="149"/>
      <c r="L348" s="148"/>
    </row>
    <row r="349" spans="1:12" ht="27.75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215</v>
      </c>
      <c r="H349" s="133">
        <v>320</v>
      </c>
      <c r="I349" s="73"/>
      <c r="J349" s="73"/>
      <c r="K349" s="73"/>
      <c r="L349" s="73"/>
    </row>
    <row r="350" spans="1:12" ht="13.5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216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216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217</v>
      </c>
      <c r="H352" s="133">
        <v>323</v>
      </c>
      <c r="I352" s="73"/>
      <c r="J352" s="73"/>
      <c r="K352" s="73"/>
      <c r="L352" s="73"/>
    </row>
    <row r="353" spans="1:12" ht="13.5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225</v>
      </c>
      <c r="H353" s="133">
        <v>324</v>
      </c>
      <c r="I353" s="73"/>
      <c r="J353" s="73"/>
      <c r="K353" s="73"/>
      <c r="L353" s="73"/>
    </row>
    <row r="354" spans="1:12" ht="13.5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219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219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219</v>
      </c>
      <c r="H356" s="133">
        <v>327</v>
      </c>
      <c r="I356" s="149"/>
      <c r="J356" s="149"/>
      <c r="K356" s="149"/>
      <c r="L356" s="148"/>
    </row>
    <row r="357" spans="1:12" ht="16.5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190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190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190</v>
      </c>
      <c r="H359" s="133">
        <v>330</v>
      </c>
      <c r="I359" s="149"/>
      <c r="J359" s="149"/>
      <c r="K359" s="149"/>
      <c r="L359" s="148"/>
    </row>
    <row r="360" spans="1:12" ht="15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221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221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222</v>
      </c>
      <c r="H362" s="133">
        <v>333</v>
      </c>
      <c r="I362" s="149"/>
      <c r="J362" s="149"/>
      <c r="K362" s="149"/>
      <c r="L362" s="148"/>
    </row>
    <row r="363" spans="1:12" ht="30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223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226</v>
      </c>
      <c r="H364" s="133">
        <v>335</v>
      </c>
      <c r="I364" s="123">
        <f>SUM(I30+I180)</f>
        <v>621900</v>
      </c>
      <c r="J364" s="123">
        <f>SUM(J30+J180)</f>
        <v>392200</v>
      </c>
      <c r="K364" s="123">
        <f>SUM(K30+K180)</f>
        <v>339571.79000000004</v>
      </c>
      <c r="L364" s="123">
        <f>SUM(L30+L180)</f>
        <v>339571.79000000004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99" t="s">
        <v>227</v>
      </c>
      <c r="B366" s="199"/>
      <c r="C366" s="199"/>
      <c r="D366" s="199"/>
      <c r="E366" s="199"/>
      <c r="F366" s="199"/>
      <c r="G366" s="199"/>
      <c r="H366" s="199"/>
      <c r="I366" s="175"/>
      <c r="J366" s="176"/>
      <c r="K366" s="220" t="s">
        <v>228</v>
      </c>
      <c r="L366" s="220"/>
    </row>
    <row r="367" spans="1:12" ht="18.75" customHeight="1" x14ac:dyDescent="0.2">
      <c r="A367" s="177"/>
      <c r="B367" s="177"/>
      <c r="C367" s="177"/>
      <c r="D367" s="178" t="s">
        <v>229</v>
      </c>
      <c r="E367" s="18"/>
      <c r="F367" s="28"/>
      <c r="G367" s="18"/>
      <c r="H367" s="18"/>
      <c r="I367" s="179" t="s">
        <v>230</v>
      </c>
      <c r="J367" s="14"/>
      <c r="K367" s="203" t="s">
        <v>231</v>
      </c>
      <c r="L367" s="203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33" customHeight="1" x14ac:dyDescent="0.2">
      <c r="A369" s="199" t="s">
        <v>232</v>
      </c>
      <c r="B369" s="199"/>
      <c r="C369" s="199"/>
      <c r="D369" s="199"/>
      <c r="E369" s="199"/>
      <c r="F369" s="199"/>
      <c r="G369" s="199"/>
      <c r="H369" s="199"/>
      <c r="I369" s="175"/>
      <c r="J369" s="176"/>
      <c r="K369" s="220" t="s">
        <v>233</v>
      </c>
      <c r="L369" s="220"/>
    </row>
    <row r="370" spans="1:12" ht="26.25" customHeight="1" x14ac:dyDescent="0.2">
      <c r="A370" s="14"/>
      <c r="B370" s="14"/>
      <c r="C370" s="14"/>
      <c r="D370" s="204" t="s">
        <v>234</v>
      </c>
      <c r="E370" s="205"/>
      <c r="F370" s="205"/>
      <c r="G370" s="205"/>
      <c r="H370" s="28"/>
      <c r="I370" s="181" t="s">
        <v>230</v>
      </c>
      <c r="J370" s="14"/>
      <c r="K370" s="203" t="s">
        <v>231</v>
      </c>
      <c r="L370" s="203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33331346511841" right="0.70833331346511841" top="0.73958331346511841" bottom="0.73958331346511841" header="0.3125" footer="0.3125"/>
  <pageSetup paperSize="9" scale="82" fitToHeight="0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W84" sqref="W84"/>
    </sheetView>
  </sheetViews>
  <sheetFormatPr defaultColWidth="8.5703125" defaultRowHeight="15" customHeight="1" x14ac:dyDescent="0.2"/>
  <cols>
    <col min="1" max="501" width="8.5703125" style="182" customWidth="1"/>
    <col min="502" max="16384" width="8.5703125" style="182"/>
  </cols>
  <sheetData/>
  <sheetProtection sheet="1" objects="1" scenarios="1"/>
  <printOptions headings="1" gridLines="1"/>
  <pageMargins left="0" right="0" top="0" bottom="0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2022-07-04T09:34:43Z</dcterms:modified>
</cp:coreProperties>
</file>